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548dd108c9359e/Desktop/"/>
    </mc:Choice>
  </mc:AlternateContent>
  <xr:revisionPtr revIDLastSave="0" documentId="8_{9AD7CBC2-D872-4AC1-AE00-BDB1C00091B6}" xr6:coauthVersionLast="47" xr6:coauthVersionMax="47" xr10:uidLastSave="{00000000-0000-0000-0000-000000000000}"/>
  <bookViews>
    <workbookView xWindow="-110" yWindow="-110" windowWidth="19420" windowHeight="10300" xr2:uid="{A8EC4E65-CE5E-4BA5-A1C3-017B801D0801}"/>
  </bookViews>
  <sheets>
    <sheet name="Data Entry Page" sheetId="1" r:id="rId1"/>
    <sheet name="Printout Summary" sheetId="5" r:id="rId2"/>
    <sheet name="Salary Conversion Calculator" sheetId="3" r:id="rId3"/>
    <sheet name="Salary Scale table" sheetId="2" state="hidden" r:id="rId4"/>
  </sheets>
  <definedNames>
    <definedName name="_xlnm.Print_Area" localSheetId="0">'Data Entry Page'!$A$1:$AQ$209</definedName>
    <definedName name="_xlnm.Print_Area" localSheetId="1">'Printout Summary'!$A$1:$AI$198</definedName>
    <definedName name="_xlnm.Print_Titles" localSheetId="0">'Data Entry Page'!$22:$25</definedName>
    <definedName name="_xlnm.Print_Titles" localSheetId="1">'Printout Summary'!$17:$19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08" i="1" l="1"/>
  <c r="Y208" i="1"/>
  <c r="Z208" i="1" s="1"/>
  <c r="AA208" i="1" s="1"/>
  <c r="AB208" i="1" s="1"/>
  <c r="X209" i="1"/>
  <c r="Y209" i="1" s="1"/>
  <c r="Z209" i="1" s="1"/>
  <c r="AA209" i="1" s="1"/>
  <c r="AB209" i="1" s="1"/>
  <c r="X33" i="1"/>
  <c r="Y33" i="1" s="1"/>
  <c r="Z33" i="1" s="1"/>
  <c r="AA33" i="1" s="1"/>
  <c r="AB33" i="1" s="1"/>
  <c r="X34" i="1"/>
  <c r="Y34" i="1" s="1"/>
  <c r="Z34" i="1" s="1"/>
  <c r="AA34" i="1" s="1"/>
  <c r="AB34" i="1" s="1"/>
  <c r="X35" i="1"/>
  <c r="Y35" i="1" s="1"/>
  <c r="Z35" i="1" s="1"/>
  <c r="AA35" i="1" s="1"/>
  <c r="AB35" i="1" s="1"/>
  <c r="X36" i="1"/>
  <c r="Y36" i="1" s="1"/>
  <c r="Z36" i="1" s="1"/>
  <c r="AA36" i="1" s="1"/>
  <c r="AB36" i="1" s="1"/>
  <c r="X37" i="1"/>
  <c r="Y37" i="1" s="1"/>
  <c r="Z37" i="1" s="1"/>
  <c r="AA37" i="1" s="1"/>
  <c r="AB37" i="1" s="1"/>
  <c r="X38" i="1"/>
  <c r="Y38" i="1" s="1"/>
  <c r="Z38" i="1" s="1"/>
  <c r="AA38" i="1" s="1"/>
  <c r="AB38" i="1" s="1"/>
  <c r="X39" i="1"/>
  <c r="Y39" i="1" s="1"/>
  <c r="Z39" i="1" s="1"/>
  <c r="AA39" i="1" s="1"/>
  <c r="AB39" i="1" s="1"/>
  <c r="X40" i="1"/>
  <c r="Y40" i="1"/>
  <c r="Z40" i="1" s="1"/>
  <c r="AA40" i="1" s="1"/>
  <c r="AB40" i="1" s="1"/>
  <c r="X41" i="1"/>
  <c r="Y41" i="1" s="1"/>
  <c r="Z41" i="1" s="1"/>
  <c r="AA41" i="1" s="1"/>
  <c r="AB41" i="1" s="1"/>
  <c r="X42" i="1"/>
  <c r="Y42" i="1" s="1"/>
  <c r="Z42" i="1" s="1"/>
  <c r="AA42" i="1" s="1"/>
  <c r="AB42" i="1" s="1"/>
  <c r="X43" i="1"/>
  <c r="Y43" i="1" s="1"/>
  <c r="Z43" i="1" s="1"/>
  <c r="AA43" i="1" s="1"/>
  <c r="AB43" i="1" s="1"/>
  <c r="X44" i="1"/>
  <c r="Y44" i="1" s="1"/>
  <c r="Z44" i="1" s="1"/>
  <c r="AA44" i="1" s="1"/>
  <c r="AB44" i="1" s="1"/>
  <c r="X45" i="1"/>
  <c r="Y45" i="1" s="1"/>
  <c r="Z45" i="1" s="1"/>
  <c r="AA45" i="1" s="1"/>
  <c r="AB45" i="1" s="1"/>
  <c r="X46" i="1"/>
  <c r="Y46" i="1" s="1"/>
  <c r="Z46" i="1" s="1"/>
  <c r="AA46" i="1" s="1"/>
  <c r="AB46" i="1" s="1"/>
  <c r="X47" i="1"/>
  <c r="Y47" i="1"/>
  <c r="Z47" i="1" s="1"/>
  <c r="AA47" i="1" s="1"/>
  <c r="AB47" i="1" s="1"/>
  <c r="X48" i="1"/>
  <c r="Y48" i="1" s="1"/>
  <c r="Z48" i="1" s="1"/>
  <c r="AA48" i="1" s="1"/>
  <c r="AB48" i="1" s="1"/>
  <c r="X49" i="1"/>
  <c r="Y49" i="1" s="1"/>
  <c r="Z49" i="1" s="1"/>
  <c r="AA49" i="1" s="1"/>
  <c r="AB49" i="1" s="1"/>
  <c r="X50" i="1"/>
  <c r="Y50" i="1" s="1"/>
  <c r="Z50" i="1" s="1"/>
  <c r="AA50" i="1" s="1"/>
  <c r="AB50" i="1" s="1"/>
  <c r="X51" i="1"/>
  <c r="Y51" i="1" s="1"/>
  <c r="Z51" i="1" s="1"/>
  <c r="AA51" i="1" s="1"/>
  <c r="AB51" i="1" s="1"/>
  <c r="X52" i="1"/>
  <c r="Y52" i="1" s="1"/>
  <c r="Z52" i="1" s="1"/>
  <c r="AA52" i="1" s="1"/>
  <c r="AB52" i="1" s="1"/>
  <c r="X53" i="1"/>
  <c r="Y53" i="1" s="1"/>
  <c r="Z53" i="1" s="1"/>
  <c r="AA53" i="1" s="1"/>
  <c r="AB53" i="1" s="1"/>
  <c r="X54" i="1"/>
  <c r="Y54" i="1" s="1"/>
  <c r="Z54" i="1" s="1"/>
  <c r="AA54" i="1" s="1"/>
  <c r="AB54" i="1" s="1"/>
  <c r="X55" i="1"/>
  <c r="Y55" i="1" s="1"/>
  <c r="Z55" i="1" s="1"/>
  <c r="AA55" i="1" s="1"/>
  <c r="AB55" i="1" s="1"/>
  <c r="X56" i="1"/>
  <c r="Y56" i="1" s="1"/>
  <c r="Z56" i="1" s="1"/>
  <c r="AA56" i="1" s="1"/>
  <c r="AB56" i="1" s="1"/>
  <c r="X57" i="1"/>
  <c r="Y57" i="1" s="1"/>
  <c r="Z57" i="1" s="1"/>
  <c r="AA57" i="1" s="1"/>
  <c r="AB57" i="1" s="1"/>
  <c r="X58" i="1"/>
  <c r="Y58" i="1" s="1"/>
  <c r="Z58" i="1" s="1"/>
  <c r="AA58" i="1" s="1"/>
  <c r="AB58" i="1" s="1"/>
  <c r="X59" i="1"/>
  <c r="Y59" i="1" s="1"/>
  <c r="Z59" i="1" s="1"/>
  <c r="AA59" i="1" s="1"/>
  <c r="AB59" i="1" s="1"/>
  <c r="X60" i="1"/>
  <c r="Y60" i="1" s="1"/>
  <c r="Z60" i="1" s="1"/>
  <c r="AA60" i="1" s="1"/>
  <c r="AB60" i="1" s="1"/>
  <c r="X61" i="1"/>
  <c r="Y61" i="1" s="1"/>
  <c r="Z61" i="1" s="1"/>
  <c r="AA61" i="1" s="1"/>
  <c r="AB61" i="1" s="1"/>
  <c r="X62" i="1"/>
  <c r="Y62" i="1" s="1"/>
  <c r="Z62" i="1" s="1"/>
  <c r="AA62" i="1" s="1"/>
  <c r="AB62" i="1" s="1"/>
  <c r="X63" i="1"/>
  <c r="Y63" i="1" s="1"/>
  <c r="Z63" i="1" s="1"/>
  <c r="AA63" i="1" s="1"/>
  <c r="AB63" i="1" s="1"/>
  <c r="X64" i="1"/>
  <c r="Y64" i="1" s="1"/>
  <c r="Z64" i="1" s="1"/>
  <c r="AA64" i="1" s="1"/>
  <c r="AB64" i="1" s="1"/>
  <c r="X65" i="1"/>
  <c r="Y65" i="1" s="1"/>
  <c r="Z65" i="1" s="1"/>
  <c r="AA65" i="1" s="1"/>
  <c r="AB65" i="1" s="1"/>
  <c r="X66" i="1"/>
  <c r="Y66" i="1" s="1"/>
  <c r="Z66" i="1" s="1"/>
  <c r="AA66" i="1" s="1"/>
  <c r="AB66" i="1" s="1"/>
  <c r="X67" i="1"/>
  <c r="Y67" i="1" s="1"/>
  <c r="Z67" i="1" s="1"/>
  <c r="AA67" i="1" s="1"/>
  <c r="AB67" i="1" s="1"/>
  <c r="X68" i="1"/>
  <c r="Y68" i="1" s="1"/>
  <c r="Z68" i="1" s="1"/>
  <c r="AA68" i="1" s="1"/>
  <c r="AB68" i="1" s="1"/>
  <c r="X69" i="1"/>
  <c r="Y69" i="1"/>
  <c r="Z69" i="1" s="1"/>
  <c r="AA69" i="1" s="1"/>
  <c r="AB69" i="1" s="1"/>
  <c r="X70" i="1"/>
  <c r="Y70" i="1" s="1"/>
  <c r="Z70" i="1" s="1"/>
  <c r="AA70" i="1" s="1"/>
  <c r="AB70" i="1" s="1"/>
  <c r="X71" i="1"/>
  <c r="Y71" i="1"/>
  <c r="Z71" i="1" s="1"/>
  <c r="AA71" i="1" s="1"/>
  <c r="AB71" i="1" s="1"/>
  <c r="X72" i="1"/>
  <c r="Y72" i="1"/>
  <c r="Z72" i="1"/>
  <c r="AA72" i="1" s="1"/>
  <c r="AB72" i="1" s="1"/>
  <c r="X73" i="1"/>
  <c r="Y73" i="1"/>
  <c r="Z73" i="1" s="1"/>
  <c r="AA73" i="1" s="1"/>
  <c r="AB73" i="1" s="1"/>
  <c r="X74" i="1"/>
  <c r="Y74" i="1" s="1"/>
  <c r="Z74" i="1" s="1"/>
  <c r="AA74" i="1" s="1"/>
  <c r="AB74" i="1" s="1"/>
  <c r="X75" i="1"/>
  <c r="Y75" i="1" s="1"/>
  <c r="Z75" i="1" s="1"/>
  <c r="AA75" i="1" s="1"/>
  <c r="AB75" i="1" s="1"/>
  <c r="X76" i="1"/>
  <c r="Y76" i="1" s="1"/>
  <c r="Z76" i="1" s="1"/>
  <c r="AA76" i="1" s="1"/>
  <c r="AB76" i="1" s="1"/>
  <c r="X77" i="1"/>
  <c r="Y77" i="1"/>
  <c r="Z77" i="1" s="1"/>
  <c r="AA77" i="1"/>
  <c r="AB77" i="1" s="1"/>
  <c r="X78" i="1"/>
  <c r="Y78" i="1" s="1"/>
  <c r="Z78" i="1" s="1"/>
  <c r="AA78" i="1" s="1"/>
  <c r="AB78" i="1" s="1"/>
  <c r="X79" i="1"/>
  <c r="Y79" i="1" s="1"/>
  <c r="Z79" i="1" s="1"/>
  <c r="AA79" i="1" s="1"/>
  <c r="AB79" i="1" s="1"/>
  <c r="X80" i="1"/>
  <c r="Y80" i="1" s="1"/>
  <c r="Z80" i="1" s="1"/>
  <c r="AA80" i="1" s="1"/>
  <c r="AB80" i="1" s="1"/>
  <c r="X81" i="1"/>
  <c r="Y81" i="1"/>
  <c r="Z81" i="1" s="1"/>
  <c r="AA81" i="1" s="1"/>
  <c r="AB81" i="1" s="1"/>
  <c r="X82" i="1"/>
  <c r="Y82" i="1" s="1"/>
  <c r="Z82" i="1" s="1"/>
  <c r="AA82" i="1" s="1"/>
  <c r="AB82" i="1" s="1"/>
  <c r="X83" i="1"/>
  <c r="Y83" i="1" s="1"/>
  <c r="Z83" i="1" s="1"/>
  <c r="AA83" i="1" s="1"/>
  <c r="AB83" i="1" s="1"/>
  <c r="X84" i="1"/>
  <c r="Y84" i="1" s="1"/>
  <c r="Z84" i="1"/>
  <c r="AA84" i="1" s="1"/>
  <c r="AB84" i="1" s="1"/>
  <c r="X85" i="1"/>
  <c r="Y85" i="1" s="1"/>
  <c r="Z85" i="1" s="1"/>
  <c r="AA85" i="1" s="1"/>
  <c r="AB85" i="1" s="1"/>
  <c r="X86" i="1"/>
  <c r="Y86" i="1" s="1"/>
  <c r="Z86" i="1" s="1"/>
  <c r="AA86" i="1" s="1"/>
  <c r="AB86" i="1" s="1"/>
  <c r="X87" i="1"/>
  <c r="Y87" i="1"/>
  <c r="Z87" i="1" s="1"/>
  <c r="AA87" i="1" s="1"/>
  <c r="AB87" i="1" s="1"/>
  <c r="X88" i="1"/>
  <c r="Y88" i="1"/>
  <c r="Z88" i="1"/>
  <c r="AA88" i="1" s="1"/>
  <c r="AB88" i="1" s="1"/>
  <c r="X89" i="1"/>
  <c r="Y89" i="1"/>
  <c r="Z89" i="1" s="1"/>
  <c r="AA89" i="1" s="1"/>
  <c r="AB89" i="1" s="1"/>
  <c r="X90" i="1"/>
  <c r="Y90" i="1" s="1"/>
  <c r="Z90" i="1" s="1"/>
  <c r="AA90" i="1" s="1"/>
  <c r="AB90" i="1" s="1"/>
  <c r="X91" i="1"/>
  <c r="Y91" i="1" s="1"/>
  <c r="Z91" i="1" s="1"/>
  <c r="AA91" i="1" s="1"/>
  <c r="AB91" i="1" s="1"/>
  <c r="X92" i="1"/>
  <c r="Y92" i="1" s="1"/>
  <c r="Z92" i="1"/>
  <c r="AA92" i="1" s="1"/>
  <c r="AB92" i="1" s="1"/>
  <c r="X93" i="1"/>
  <c r="Y93" i="1" s="1"/>
  <c r="Z93" i="1" s="1"/>
  <c r="AA93" i="1" s="1"/>
  <c r="AB93" i="1" s="1"/>
  <c r="X94" i="1"/>
  <c r="Y94" i="1" s="1"/>
  <c r="Z94" i="1" s="1"/>
  <c r="AA94" i="1" s="1"/>
  <c r="AB94" i="1" s="1"/>
  <c r="X95" i="1"/>
  <c r="Y95" i="1"/>
  <c r="Z95" i="1" s="1"/>
  <c r="AA95" i="1" s="1"/>
  <c r="AB95" i="1" s="1"/>
  <c r="X96" i="1"/>
  <c r="Y96" i="1"/>
  <c r="Z96" i="1"/>
  <c r="AA96" i="1" s="1"/>
  <c r="AB96" i="1" s="1"/>
  <c r="X97" i="1"/>
  <c r="Y97" i="1"/>
  <c r="Z97" i="1" s="1"/>
  <c r="AA97" i="1" s="1"/>
  <c r="AB97" i="1" s="1"/>
  <c r="X98" i="1"/>
  <c r="Y98" i="1" s="1"/>
  <c r="Z98" i="1" s="1"/>
  <c r="AA98" i="1" s="1"/>
  <c r="AB98" i="1" s="1"/>
  <c r="X99" i="1"/>
  <c r="Y99" i="1" s="1"/>
  <c r="Z99" i="1" s="1"/>
  <c r="AA99" i="1" s="1"/>
  <c r="AB99" i="1" s="1"/>
  <c r="X100" i="1"/>
  <c r="Y100" i="1" s="1"/>
  <c r="Z100" i="1"/>
  <c r="AA100" i="1" s="1"/>
  <c r="AB100" i="1" s="1"/>
  <c r="X101" i="1"/>
  <c r="Y101" i="1" s="1"/>
  <c r="Z101" i="1" s="1"/>
  <c r="AA101" i="1" s="1"/>
  <c r="AB101" i="1" s="1"/>
  <c r="X102" i="1"/>
  <c r="Y102" i="1" s="1"/>
  <c r="Z102" i="1" s="1"/>
  <c r="AA102" i="1" s="1"/>
  <c r="AB102" i="1" s="1"/>
  <c r="X103" i="1"/>
  <c r="Y103" i="1" s="1"/>
  <c r="Z103" i="1" s="1"/>
  <c r="AA103" i="1" s="1"/>
  <c r="AB103" i="1" s="1"/>
  <c r="X104" i="1"/>
  <c r="Y104" i="1" s="1"/>
  <c r="Z104" i="1" s="1"/>
  <c r="AA104" i="1" s="1"/>
  <c r="AB104" i="1" s="1"/>
  <c r="X105" i="1"/>
  <c r="Y105" i="1" s="1"/>
  <c r="Z105" i="1" s="1"/>
  <c r="AA105" i="1" s="1"/>
  <c r="AB105" i="1" s="1"/>
  <c r="X106" i="1"/>
  <c r="Y106" i="1" s="1"/>
  <c r="Z106" i="1" s="1"/>
  <c r="AA106" i="1" s="1"/>
  <c r="AB106" i="1" s="1"/>
  <c r="X107" i="1"/>
  <c r="Y107" i="1" s="1"/>
  <c r="Z107" i="1" s="1"/>
  <c r="AA107" i="1" s="1"/>
  <c r="AB107" i="1" s="1"/>
  <c r="X108" i="1"/>
  <c r="Y108" i="1" s="1"/>
  <c r="Z108" i="1" s="1"/>
  <c r="AA108" i="1" s="1"/>
  <c r="AB108" i="1" s="1"/>
  <c r="X109" i="1"/>
  <c r="Y109" i="1" s="1"/>
  <c r="Z109" i="1" s="1"/>
  <c r="AA109" i="1" s="1"/>
  <c r="AB109" i="1" s="1"/>
  <c r="X110" i="1"/>
  <c r="Y110" i="1" s="1"/>
  <c r="Z110" i="1" s="1"/>
  <c r="AA110" i="1" s="1"/>
  <c r="AB110" i="1" s="1"/>
  <c r="X111" i="1"/>
  <c r="Y111" i="1"/>
  <c r="Z111" i="1" s="1"/>
  <c r="AA111" i="1"/>
  <c r="AB111" i="1" s="1"/>
  <c r="X112" i="1"/>
  <c r="Y112" i="1"/>
  <c r="Z112" i="1" s="1"/>
  <c r="AA112" i="1" s="1"/>
  <c r="AB112" i="1" s="1"/>
  <c r="X113" i="1"/>
  <c r="Y113" i="1" s="1"/>
  <c r="Z113" i="1" s="1"/>
  <c r="AA113" i="1" s="1"/>
  <c r="AB113" i="1" s="1"/>
  <c r="X114" i="1"/>
  <c r="Y114" i="1" s="1"/>
  <c r="Z114" i="1"/>
  <c r="AA114" i="1" s="1"/>
  <c r="AB114" i="1" s="1"/>
  <c r="X115" i="1"/>
  <c r="Y115" i="1" s="1"/>
  <c r="Z115" i="1" s="1"/>
  <c r="AA115" i="1" s="1"/>
  <c r="AB115" i="1" s="1"/>
  <c r="X116" i="1"/>
  <c r="Y116" i="1" s="1"/>
  <c r="Z116" i="1" s="1"/>
  <c r="AA116" i="1" s="1"/>
  <c r="AB116" i="1" s="1"/>
  <c r="X117" i="1"/>
  <c r="Y117" i="1"/>
  <c r="Z117" i="1" s="1"/>
  <c r="AA117" i="1" s="1"/>
  <c r="AB117" i="1" s="1"/>
  <c r="X118" i="1"/>
  <c r="Y118" i="1" s="1"/>
  <c r="Z118" i="1" s="1"/>
  <c r="AA118" i="1" s="1"/>
  <c r="AB118" i="1" s="1"/>
  <c r="X119" i="1"/>
  <c r="Y119" i="1"/>
  <c r="Z119" i="1" s="1"/>
  <c r="AA119" i="1" s="1"/>
  <c r="AB119" i="1" s="1"/>
  <c r="X120" i="1"/>
  <c r="Y120" i="1" s="1"/>
  <c r="Z120" i="1" s="1"/>
  <c r="AA120" i="1" s="1"/>
  <c r="AB120" i="1" s="1"/>
  <c r="X121" i="1"/>
  <c r="Y121" i="1" s="1"/>
  <c r="Z121" i="1" s="1"/>
  <c r="AA121" i="1" s="1"/>
  <c r="AB121" i="1" s="1"/>
  <c r="X122" i="1"/>
  <c r="Y122" i="1" s="1"/>
  <c r="Z122" i="1"/>
  <c r="AA122" i="1" s="1"/>
  <c r="AB122" i="1" s="1"/>
  <c r="X123" i="1"/>
  <c r="Y123" i="1" s="1"/>
  <c r="Z123" i="1" s="1"/>
  <c r="AA123" i="1" s="1"/>
  <c r="AB123" i="1" s="1"/>
  <c r="X124" i="1"/>
  <c r="Y124" i="1" s="1"/>
  <c r="Z124" i="1" s="1"/>
  <c r="AA124" i="1" s="1"/>
  <c r="AB124" i="1" s="1"/>
  <c r="X125" i="1"/>
  <c r="Y125" i="1"/>
  <c r="Z125" i="1" s="1"/>
  <c r="AA125" i="1" s="1"/>
  <c r="AB125" i="1" s="1"/>
  <c r="X126" i="1"/>
  <c r="Y126" i="1" s="1"/>
  <c r="Z126" i="1" s="1"/>
  <c r="AA126" i="1" s="1"/>
  <c r="AB126" i="1"/>
  <c r="X127" i="1"/>
  <c r="Y127" i="1" s="1"/>
  <c r="Z127" i="1" s="1"/>
  <c r="AA127" i="1" s="1"/>
  <c r="AB127" i="1" s="1"/>
  <c r="X128" i="1"/>
  <c r="Y128" i="1" s="1"/>
  <c r="Z128" i="1" s="1"/>
  <c r="AA128" i="1" s="1"/>
  <c r="AB128" i="1" s="1"/>
  <c r="X129" i="1"/>
  <c r="Y129" i="1"/>
  <c r="Z129" i="1" s="1"/>
  <c r="AA129" i="1" s="1"/>
  <c r="AB129" i="1" s="1"/>
  <c r="X130" i="1"/>
  <c r="Y130" i="1" s="1"/>
  <c r="Z130" i="1" s="1"/>
  <c r="AA130" i="1" s="1"/>
  <c r="AB130" i="1" s="1"/>
  <c r="X131" i="1"/>
  <c r="Y131" i="1" s="1"/>
  <c r="Z131" i="1" s="1"/>
  <c r="AA131" i="1" s="1"/>
  <c r="AB131" i="1" s="1"/>
  <c r="X132" i="1"/>
  <c r="Y132" i="1" s="1"/>
  <c r="Z132" i="1" s="1"/>
  <c r="AA132" i="1" s="1"/>
  <c r="AB132" i="1" s="1"/>
  <c r="X133" i="1"/>
  <c r="Y133" i="1"/>
  <c r="Z133" i="1" s="1"/>
  <c r="AA133" i="1" s="1"/>
  <c r="AB133" i="1" s="1"/>
  <c r="X134" i="1"/>
  <c r="Y134" i="1" s="1"/>
  <c r="Z134" i="1" s="1"/>
  <c r="AA134" i="1" s="1"/>
  <c r="AB134" i="1" s="1"/>
  <c r="X135" i="1"/>
  <c r="Y135" i="1"/>
  <c r="Z135" i="1" s="1"/>
  <c r="AA135" i="1" s="1"/>
  <c r="AB135" i="1" s="1"/>
  <c r="X136" i="1"/>
  <c r="Y136" i="1" s="1"/>
  <c r="Z136" i="1" s="1"/>
  <c r="AA136" i="1" s="1"/>
  <c r="AB136" i="1" s="1"/>
  <c r="X137" i="1"/>
  <c r="Y137" i="1"/>
  <c r="Z137" i="1" s="1"/>
  <c r="AA137" i="1" s="1"/>
  <c r="AB137" i="1" s="1"/>
  <c r="X138" i="1"/>
  <c r="Y138" i="1" s="1"/>
  <c r="Z138" i="1" s="1"/>
  <c r="AA138" i="1" s="1"/>
  <c r="AB138" i="1" s="1"/>
  <c r="X139" i="1"/>
  <c r="Y139" i="1" s="1"/>
  <c r="Z139" i="1" s="1"/>
  <c r="AA139" i="1" s="1"/>
  <c r="AB139" i="1" s="1"/>
  <c r="X140" i="1"/>
  <c r="Y140" i="1" s="1"/>
  <c r="Z140" i="1" s="1"/>
  <c r="AA140" i="1" s="1"/>
  <c r="AB140" i="1" s="1"/>
  <c r="X141" i="1"/>
  <c r="Y141" i="1"/>
  <c r="Z141" i="1" s="1"/>
  <c r="AA141" i="1" s="1"/>
  <c r="AB141" i="1" s="1"/>
  <c r="X142" i="1"/>
  <c r="Y142" i="1" s="1"/>
  <c r="Z142" i="1" s="1"/>
  <c r="AA142" i="1" s="1"/>
  <c r="AB142" i="1" s="1"/>
  <c r="X143" i="1"/>
  <c r="Y143" i="1"/>
  <c r="Z143" i="1" s="1"/>
  <c r="AA143" i="1" s="1"/>
  <c r="AB143" i="1" s="1"/>
  <c r="X144" i="1"/>
  <c r="Y144" i="1" s="1"/>
  <c r="Z144" i="1" s="1"/>
  <c r="AA144" i="1" s="1"/>
  <c r="AB144" i="1" s="1"/>
  <c r="X145" i="1"/>
  <c r="Y145" i="1"/>
  <c r="Z145" i="1" s="1"/>
  <c r="AA145" i="1" s="1"/>
  <c r="AB145" i="1" s="1"/>
  <c r="X146" i="1"/>
  <c r="Y146" i="1" s="1"/>
  <c r="Z146" i="1" s="1"/>
  <c r="AA146" i="1" s="1"/>
  <c r="AB146" i="1" s="1"/>
  <c r="X147" i="1"/>
  <c r="Y147" i="1" s="1"/>
  <c r="Z147" i="1" s="1"/>
  <c r="AA147" i="1" s="1"/>
  <c r="AB147" i="1" s="1"/>
  <c r="X148" i="1"/>
  <c r="Y148" i="1" s="1"/>
  <c r="Z148" i="1" s="1"/>
  <c r="AA148" i="1" s="1"/>
  <c r="AB148" i="1" s="1"/>
  <c r="X149" i="1"/>
  <c r="Y149" i="1"/>
  <c r="Z149" i="1" s="1"/>
  <c r="AA149" i="1"/>
  <c r="AB149" i="1" s="1"/>
  <c r="X150" i="1"/>
  <c r="Y150" i="1"/>
  <c r="Z150" i="1" s="1"/>
  <c r="AA150" i="1" s="1"/>
  <c r="AB150" i="1" s="1"/>
  <c r="X151" i="1"/>
  <c r="Y151" i="1" s="1"/>
  <c r="Z151" i="1" s="1"/>
  <c r="AA151" i="1" s="1"/>
  <c r="AB151" i="1" s="1"/>
  <c r="X152" i="1"/>
  <c r="Y152" i="1"/>
  <c r="Z152" i="1"/>
  <c r="AA152" i="1" s="1"/>
  <c r="AB152" i="1" s="1"/>
  <c r="X153" i="1"/>
  <c r="Y153" i="1"/>
  <c r="Z153" i="1" s="1"/>
  <c r="AA153" i="1" s="1"/>
  <c r="AB153" i="1" s="1"/>
  <c r="X154" i="1"/>
  <c r="Y154" i="1" s="1"/>
  <c r="Z154" i="1"/>
  <c r="AA154" i="1" s="1"/>
  <c r="AB154" i="1" s="1"/>
  <c r="X155" i="1"/>
  <c r="Y155" i="1" s="1"/>
  <c r="Z155" i="1" s="1"/>
  <c r="AA155" i="1" s="1"/>
  <c r="AB155" i="1" s="1"/>
  <c r="X156" i="1"/>
  <c r="Y156" i="1" s="1"/>
  <c r="Z156" i="1"/>
  <c r="AA156" i="1" s="1"/>
  <c r="AB156" i="1" s="1"/>
  <c r="X157" i="1"/>
  <c r="Y157" i="1" s="1"/>
  <c r="Z157" i="1" s="1"/>
  <c r="AA157" i="1" s="1"/>
  <c r="AB157" i="1" s="1"/>
  <c r="X158" i="1"/>
  <c r="Y158" i="1" s="1"/>
  <c r="Z158" i="1" s="1"/>
  <c r="AA158" i="1" s="1"/>
  <c r="AB158" i="1" s="1"/>
  <c r="X159" i="1"/>
  <c r="Y159" i="1" s="1"/>
  <c r="Z159" i="1" s="1"/>
  <c r="AA159" i="1" s="1"/>
  <c r="AB159" i="1" s="1"/>
  <c r="X160" i="1"/>
  <c r="Y160" i="1"/>
  <c r="Z160" i="1" s="1"/>
  <c r="AA160" i="1" s="1"/>
  <c r="AB160" i="1" s="1"/>
  <c r="X161" i="1"/>
  <c r="Y161" i="1" s="1"/>
  <c r="Z161" i="1" s="1"/>
  <c r="AA161" i="1" s="1"/>
  <c r="AB161" i="1" s="1"/>
  <c r="X162" i="1"/>
  <c r="Y162" i="1" s="1"/>
  <c r="Z162" i="1" s="1"/>
  <c r="AA162" i="1" s="1"/>
  <c r="AB162" i="1" s="1"/>
  <c r="X163" i="1"/>
  <c r="Y163" i="1" s="1"/>
  <c r="Z163" i="1" s="1"/>
  <c r="AA163" i="1" s="1"/>
  <c r="AB163" i="1" s="1"/>
  <c r="X164" i="1"/>
  <c r="Y164" i="1" s="1"/>
  <c r="Z164" i="1"/>
  <c r="AA164" i="1" s="1"/>
  <c r="AB164" i="1" s="1"/>
  <c r="X165" i="1"/>
  <c r="Y165" i="1" s="1"/>
  <c r="Z165" i="1" s="1"/>
  <c r="AA165" i="1" s="1"/>
  <c r="AB165" i="1" s="1"/>
  <c r="X166" i="1"/>
  <c r="Y166" i="1" s="1"/>
  <c r="Z166" i="1" s="1"/>
  <c r="AA166" i="1" s="1"/>
  <c r="AB166" i="1" s="1"/>
  <c r="X167" i="1"/>
  <c r="Y167" i="1"/>
  <c r="Z167" i="1" s="1"/>
  <c r="AA167" i="1" s="1"/>
  <c r="AB167" i="1" s="1"/>
  <c r="X168" i="1"/>
  <c r="Y168" i="1"/>
  <c r="Z168" i="1" s="1"/>
  <c r="AA168" i="1" s="1"/>
  <c r="AB168" i="1" s="1"/>
  <c r="X169" i="1"/>
  <c r="Y169" i="1" s="1"/>
  <c r="Z169" i="1" s="1"/>
  <c r="AA169" i="1" s="1"/>
  <c r="AB169" i="1" s="1"/>
  <c r="X170" i="1"/>
  <c r="Y170" i="1" s="1"/>
  <c r="Z170" i="1"/>
  <c r="AA170" i="1" s="1"/>
  <c r="AB170" i="1" s="1"/>
  <c r="X171" i="1"/>
  <c r="Y171" i="1" s="1"/>
  <c r="Z171" i="1" s="1"/>
  <c r="AA171" i="1" s="1"/>
  <c r="AB171" i="1" s="1"/>
  <c r="X172" i="1"/>
  <c r="Y172" i="1" s="1"/>
  <c r="Z172" i="1" s="1"/>
  <c r="AA172" i="1" s="1"/>
  <c r="AB172" i="1" s="1"/>
  <c r="X173" i="1"/>
  <c r="Y173" i="1" s="1"/>
  <c r="Z173" i="1" s="1"/>
  <c r="AA173" i="1" s="1"/>
  <c r="AB173" i="1" s="1"/>
  <c r="X174" i="1"/>
  <c r="Y174" i="1" s="1"/>
  <c r="Z174" i="1" s="1"/>
  <c r="AA174" i="1" s="1"/>
  <c r="AB174" i="1" s="1"/>
  <c r="X175" i="1"/>
  <c r="Y175" i="1" s="1"/>
  <c r="Z175" i="1" s="1"/>
  <c r="AA175" i="1" s="1"/>
  <c r="AB175" i="1" s="1"/>
  <c r="X176" i="1"/>
  <c r="Y176" i="1" s="1"/>
  <c r="Z176" i="1" s="1"/>
  <c r="AA176" i="1" s="1"/>
  <c r="AB176" i="1" s="1"/>
  <c r="X177" i="1"/>
  <c r="Y177" i="1"/>
  <c r="Z177" i="1" s="1"/>
  <c r="AA177" i="1" s="1"/>
  <c r="AB177" i="1" s="1"/>
  <c r="X178" i="1"/>
  <c r="Y178" i="1" s="1"/>
  <c r="Z178" i="1" s="1"/>
  <c r="AA178" i="1" s="1"/>
  <c r="AB178" i="1" s="1"/>
  <c r="X179" i="1"/>
  <c r="Y179" i="1" s="1"/>
  <c r="Z179" i="1" s="1"/>
  <c r="AA179" i="1"/>
  <c r="AB179" i="1" s="1"/>
  <c r="X180" i="1"/>
  <c r="Y180" i="1" s="1"/>
  <c r="Z180" i="1" s="1"/>
  <c r="AA180" i="1" s="1"/>
  <c r="AB180" i="1" s="1"/>
  <c r="X181" i="1"/>
  <c r="Y181" i="1" s="1"/>
  <c r="Z181" i="1" s="1"/>
  <c r="AA181" i="1" s="1"/>
  <c r="AB181" i="1" s="1"/>
  <c r="X182" i="1"/>
  <c r="Y182" i="1"/>
  <c r="Z182" i="1" s="1"/>
  <c r="AA182" i="1" s="1"/>
  <c r="AB182" i="1" s="1"/>
  <c r="X183" i="1"/>
  <c r="Y183" i="1"/>
  <c r="Z183" i="1" s="1"/>
  <c r="AA183" i="1" s="1"/>
  <c r="AB183" i="1" s="1"/>
  <c r="X184" i="1"/>
  <c r="Y184" i="1"/>
  <c r="Z184" i="1" s="1"/>
  <c r="AA184" i="1" s="1"/>
  <c r="AB184" i="1" s="1"/>
  <c r="X185" i="1"/>
  <c r="Y185" i="1"/>
  <c r="Z185" i="1" s="1"/>
  <c r="AA185" i="1" s="1"/>
  <c r="AB185" i="1" s="1"/>
  <c r="X186" i="1"/>
  <c r="Y186" i="1" s="1"/>
  <c r="Z186" i="1" s="1"/>
  <c r="AA186" i="1" s="1"/>
  <c r="AB186" i="1" s="1"/>
  <c r="X187" i="1"/>
  <c r="Y187" i="1" s="1"/>
  <c r="Z187" i="1" s="1"/>
  <c r="AA187" i="1" s="1"/>
  <c r="AB187" i="1" s="1"/>
  <c r="X188" i="1"/>
  <c r="Y188" i="1" s="1"/>
  <c r="Z188" i="1" s="1"/>
  <c r="AA188" i="1" s="1"/>
  <c r="AB188" i="1" s="1"/>
  <c r="X189" i="1"/>
  <c r="Y189" i="1" s="1"/>
  <c r="Z189" i="1" s="1"/>
  <c r="AA189" i="1" s="1"/>
  <c r="AB189" i="1" s="1"/>
  <c r="X190" i="1"/>
  <c r="Y190" i="1" s="1"/>
  <c r="Z190" i="1" s="1"/>
  <c r="AA190" i="1" s="1"/>
  <c r="AB190" i="1" s="1"/>
  <c r="X191" i="1"/>
  <c r="Y191" i="1"/>
  <c r="Z191" i="1" s="1"/>
  <c r="AA191" i="1" s="1"/>
  <c r="AB191" i="1" s="1"/>
  <c r="X192" i="1"/>
  <c r="Y192" i="1"/>
  <c r="Z192" i="1" s="1"/>
  <c r="AA192" i="1" s="1"/>
  <c r="AB192" i="1" s="1"/>
  <c r="X193" i="1"/>
  <c r="Y193" i="1"/>
  <c r="Z193" i="1" s="1"/>
  <c r="AA193" i="1" s="1"/>
  <c r="AB193" i="1" s="1"/>
  <c r="X194" i="1"/>
  <c r="Y194" i="1" s="1"/>
  <c r="Z194" i="1"/>
  <c r="AA194" i="1" s="1"/>
  <c r="AB194" i="1" s="1"/>
  <c r="X195" i="1"/>
  <c r="Y195" i="1" s="1"/>
  <c r="Z195" i="1" s="1"/>
  <c r="AA195" i="1" s="1"/>
  <c r="AB195" i="1" s="1"/>
  <c r="X196" i="1"/>
  <c r="Y196" i="1" s="1"/>
  <c r="Z196" i="1" s="1"/>
  <c r="AA196" i="1" s="1"/>
  <c r="AB196" i="1" s="1"/>
  <c r="X197" i="1"/>
  <c r="Y197" i="1" s="1"/>
  <c r="Z197" i="1" s="1"/>
  <c r="AA197" i="1" s="1"/>
  <c r="AB197" i="1" s="1"/>
  <c r="X198" i="1"/>
  <c r="Y198" i="1"/>
  <c r="Z198" i="1" s="1"/>
  <c r="AA198" i="1" s="1"/>
  <c r="AB198" i="1" s="1"/>
  <c r="X199" i="1"/>
  <c r="Y199" i="1"/>
  <c r="Z199" i="1" s="1"/>
  <c r="AA199" i="1" s="1"/>
  <c r="AB199" i="1" s="1"/>
  <c r="X200" i="1"/>
  <c r="Y200" i="1"/>
  <c r="Z200" i="1" s="1"/>
  <c r="AA200" i="1" s="1"/>
  <c r="AB200" i="1" s="1"/>
  <c r="X201" i="1"/>
  <c r="Y201" i="1"/>
  <c r="Z201" i="1" s="1"/>
  <c r="AA201" i="1" s="1"/>
  <c r="AB201" i="1" s="1"/>
  <c r="X202" i="1"/>
  <c r="Y202" i="1" s="1"/>
  <c r="Z202" i="1"/>
  <c r="AA202" i="1" s="1"/>
  <c r="AB202" i="1" s="1"/>
  <c r="X203" i="1"/>
  <c r="Y203" i="1"/>
  <c r="Z203" i="1" s="1"/>
  <c r="AA203" i="1" s="1"/>
  <c r="AB203" i="1" s="1"/>
  <c r="X204" i="1"/>
  <c r="Y204" i="1" s="1"/>
  <c r="Z204" i="1" s="1"/>
  <c r="AA204" i="1" s="1"/>
  <c r="AB204" i="1" s="1"/>
  <c r="X205" i="1"/>
  <c r="Y205" i="1"/>
  <c r="Z205" i="1" s="1"/>
  <c r="AA205" i="1" s="1"/>
  <c r="AB205" i="1" s="1"/>
  <c r="X206" i="1"/>
  <c r="Y206" i="1"/>
  <c r="Z206" i="1"/>
  <c r="AA206" i="1" s="1"/>
  <c r="AB206" i="1" s="1"/>
  <c r="X207" i="1"/>
  <c r="Y207" i="1"/>
  <c r="Z207" i="1" s="1"/>
  <c r="AA207" i="1" s="1"/>
  <c r="AB207" i="1" s="1"/>
  <c r="X32" i="1"/>
  <c r="Y32" i="1" s="1"/>
  <c r="Z32" i="1" s="1"/>
  <c r="AA32" i="1" s="1"/>
  <c r="AB32" i="1" s="1"/>
  <c r="X31" i="1"/>
  <c r="Y31" i="1" s="1"/>
  <c r="Z31" i="1" s="1"/>
  <c r="AA31" i="1" s="1"/>
  <c r="AB31" i="1" s="1"/>
  <c r="X29" i="1"/>
  <c r="Y29" i="1" s="1"/>
  <c r="Z29" i="1" s="1"/>
  <c r="AA29" i="1" s="1"/>
  <c r="AB29" i="1" s="1"/>
  <c r="X28" i="1"/>
  <c r="Y28" i="1" s="1"/>
  <c r="Z28" i="1" s="1"/>
  <c r="AA28" i="1" s="1"/>
  <c r="AB28" i="1" s="1"/>
  <c r="X27" i="1"/>
  <c r="Y27" i="1" s="1"/>
  <c r="Z27" i="1" s="1"/>
  <c r="AA27" i="1" s="1"/>
  <c r="AB27" i="1" s="1"/>
  <c r="V33" i="1"/>
  <c r="V34" i="1"/>
  <c r="V35" i="1"/>
  <c r="N24" i="5" s="1"/>
  <c r="V36" i="1"/>
  <c r="V37" i="1"/>
  <c r="V38" i="1"/>
  <c r="V39" i="1"/>
  <c r="N28" i="5" s="1"/>
  <c r="V40" i="1"/>
  <c r="N29" i="5" s="1"/>
  <c r="V41" i="1"/>
  <c r="V42" i="1"/>
  <c r="V43" i="1"/>
  <c r="N32" i="5" s="1"/>
  <c r="V44" i="1"/>
  <c r="N33" i="5" s="1"/>
  <c r="V45" i="1"/>
  <c r="V46" i="1"/>
  <c r="V47" i="1"/>
  <c r="N36" i="5" s="1"/>
  <c r="V48" i="1"/>
  <c r="V49" i="1"/>
  <c r="V50" i="1"/>
  <c r="V51" i="1"/>
  <c r="N40" i="5" s="1"/>
  <c r="V52" i="1"/>
  <c r="V53" i="1"/>
  <c r="V54" i="1"/>
  <c r="V55" i="1"/>
  <c r="V56" i="1"/>
  <c r="N45" i="5" s="1"/>
  <c r="V57" i="1"/>
  <c r="V58" i="1"/>
  <c r="V59" i="1"/>
  <c r="V60" i="1"/>
  <c r="V61" i="1"/>
  <c r="V62" i="1"/>
  <c r="V63" i="1"/>
  <c r="V64" i="1"/>
  <c r="V65" i="1"/>
  <c r="V66" i="1"/>
  <c r="V67" i="1"/>
  <c r="V68" i="1"/>
  <c r="N57" i="5" s="1"/>
  <c r="V69" i="1"/>
  <c r="V70" i="1"/>
  <c r="V71" i="1"/>
  <c r="V72" i="1"/>
  <c r="V73" i="1"/>
  <c r="N62" i="5" s="1"/>
  <c r="V74" i="1"/>
  <c r="V75" i="1"/>
  <c r="V76" i="1"/>
  <c r="N65" i="5" s="1"/>
  <c r="V77" i="1"/>
  <c r="V78" i="1"/>
  <c r="V79" i="1"/>
  <c r="N68" i="5" s="1"/>
  <c r="V80" i="1"/>
  <c r="V81" i="1"/>
  <c r="V82" i="1"/>
  <c r="V83" i="1"/>
  <c r="N72" i="5" s="1"/>
  <c r="V84" i="1"/>
  <c r="V85" i="1"/>
  <c r="V86" i="1"/>
  <c r="N75" i="5" s="1"/>
  <c r="V87" i="1"/>
  <c r="V88" i="1"/>
  <c r="V89" i="1"/>
  <c r="V90" i="1"/>
  <c r="V91" i="1"/>
  <c r="V92" i="1"/>
  <c r="N81" i="5" s="1"/>
  <c r="V93" i="1"/>
  <c r="V94" i="1"/>
  <c r="N83" i="5" s="1"/>
  <c r="V95" i="1"/>
  <c r="V96" i="1"/>
  <c r="N85" i="5" s="1"/>
  <c r="V97" i="1"/>
  <c r="V98" i="1"/>
  <c r="V99" i="1"/>
  <c r="V100" i="1"/>
  <c r="V101" i="1"/>
  <c r="N90" i="5" s="1"/>
  <c r="V102" i="1"/>
  <c r="V103" i="1"/>
  <c r="V104" i="1"/>
  <c r="N93" i="5" s="1"/>
  <c r="V105" i="1"/>
  <c r="N94" i="5" s="1"/>
  <c r="V106" i="1"/>
  <c r="N95" i="5" s="1"/>
  <c r="V107" i="1"/>
  <c r="V108" i="1"/>
  <c r="N97" i="5" s="1"/>
  <c r="V109" i="1"/>
  <c r="V110" i="1"/>
  <c r="V111" i="1"/>
  <c r="N100" i="5" s="1"/>
  <c r="V112" i="1"/>
  <c r="V113" i="1"/>
  <c r="V114" i="1"/>
  <c r="V115" i="1"/>
  <c r="V116" i="1"/>
  <c r="N105" i="5" s="1"/>
  <c r="V117" i="1"/>
  <c r="N106" i="5" s="1"/>
  <c r="V118" i="1"/>
  <c r="N107" i="5" s="1"/>
  <c r="V119" i="1"/>
  <c r="N108" i="5" s="1"/>
  <c r="V120" i="1"/>
  <c r="V121" i="1"/>
  <c r="V122" i="1"/>
  <c r="V123" i="1"/>
  <c r="V124" i="1"/>
  <c r="V125" i="1"/>
  <c r="V126" i="1"/>
  <c r="N115" i="5" s="1"/>
  <c r="V127" i="1"/>
  <c r="V128" i="1"/>
  <c r="N117" i="5" s="1"/>
  <c r="V129" i="1"/>
  <c r="V130" i="1"/>
  <c r="N119" i="5" s="1"/>
  <c r="V131" i="1"/>
  <c r="V132" i="1"/>
  <c r="V133" i="1"/>
  <c r="V134" i="1"/>
  <c r="V135" i="1"/>
  <c r="V136" i="1"/>
  <c r="V137" i="1"/>
  <c r="V138" i="1"/>
  <c r="V139" i="1"/>
  <c r="V140" i="1"/>
  <c r="V141" i="1"/>
  <c r="N130" i="5" s="1"/>
  <c r="V142" i="1"/>
  <c r="V143" i="1"/>
  <c r="V144" i="1"/>
  <c r="N133" i="5" s="1"/>
  <c r="V145" i="1"/>
  <c r="N134" i="5" s="1"/>
  <c r="V146" i="1"/>
  <c r="V147" i="1"/>
  <c r="N136" i="5" s="1"/>
  <c r="V148" i="1"/>
  <c r="V149" i="1"/>
  <c r="V150" i="1"/>
  <c r="V151" i="1"/>
  <c r="V152" i="1"/>
  <c r="N141" i="5" s="1"/>
  <c r="V153" i="1"/>
  <c r="V154" i="1"/>
  <c r="V155" i="1"/>
  <c r="V156" i="1"/>
  <c r="V157" i="1"/>
  <c r="V158" i="1"/>
  <c r="V159" i="1"/>
  <c r="V160" i="1"/>
  <c r="N149" i="5" s="1"/>
  <c r="V161" i="1"/>
  <c r="V162" i="1"/>
  <c r="V163" i="1"/>
  <c r="V164" i="1"/>
  <c r="V165" i="1"/>
  <c r="V166" i="1"/>
  <c r="V167" i="1"/>
  <c r="V168" i="1"/>
  <c r="N157" i="5" s="1"/>
  <c r="V169" i="1"/>
  <c r="V170" i="1"/>
  <c r="V171" i="1"/>
  <c r="V172" i="1"/>
  <c r="N161" i="5" s="1"/>
  <c r="V173" i="1"/>
  <c r="V174" i="1"/>
  <c r="N163" i="5" s="1"/>
  <c r="V175" i="1"/>
  <c r="N164" i="5" s="1"/>
  <c r="V176" i="1"/>
  <c r="N165" i="5" s="1"/>
  <c r="V177" i="1"/>
  <c r="N166" i="5" s="1"/>
  <c r="V178" i="1"/>
  <c r="N167" i="5" s="1"/>
  <c r="V179" i="1"/>
  <c r="N168" i="5" s="1"/>
  <c r="V180" i="1"/>
  <c r="N169" i="5" s="1"/>
  <c r="V181" i="1"/>
  <c r="V182" i="1"/>
  <c r="N171" i="5" s="1"/>
  <c r="V183" i="1"/>
  <c r="V184" i="1"/>
  <c r="V185" i="1"/>
  <c r="V186" i="1"/>
  <c r="V187" i="1"/>
  <c r="V188" i="1"/>
  <c r="V189" i="1"/>
  <c r="V190" i="1"/>
  <c r="N179" i="5" s="1"/>
  <c r="V191" i="1"/>
  <c r="V192" i="1"/>
  <c r="V193" i="1"/>
  <c r="N182" i="5" s="1"/>
  <c r="V194" i="1"/>
  <c r="V195" i="1"/>
  <c r="N184" i="5" s="1"/>
  <c r="V196" i="1"/>
  <c r="V197" i="1"/>
  <c r="V198" i="1"/>
  <c r="V199" i="1"/>
  <c r="V200" i="1"/>
  <c r="N189" i="5" s="1"/>
  <c r="V201" i="1"/>
  <c r="V202" i="1"/>
  <c r="V203" i="1"/>
  <c r="V204" i="1"/>
  <c r="V205" i="1"/>
  <c r="V206" i="1"/>
  <c r="N195" i="5" s="1"/>
  <c r="V207" i="1"/>
  <c r="V208" i="1"/>
  <c r="V209" i="1"/>
  <c r="V32" i="1"/>
  <c r="N21" i="5" s="1"/>
  <c r="V27" i="1"/>
  <c r="V28" i="1"/>
  <c r="V29" i="1"/>
  <c r="N151" i="5"/>
  <c r="N87" i="5"/>
  <c r="N63" i="5"/>
  <c r="N47" i="5"/>
  <c r="N39" i="5"/>
  <c r="Q209" i="1"/>
  <c r="O209" i="1"/>
  <c r="P209" i="1" s="1"/>
  <c r="Q208" i="1"/>
  <c r="O208" i="1"/>
  <c r="R208" i="1" s="1"/>
  <c r="O207" i="1"/>
  <c r="R207" i="1" s="1"/>
  <c r="O206" i="1"/>
  <c r="R206" i="1" s="1"/>
  <c r="O205" i="1"/>
  <c r="R205" i="1" s="1"/>
  <c r="O204" i="1"/>
  <c r="O203" i="1"/>
  <c r="R203" i="1" s="1"/>
  <c r="O202" i="1"/>
  <c r="O201" i="1"/>
  <c r="P201" i="1" s="1"/>
  <c r="Q201" i="1" s="1"/>
  <c r="O200" i="1"/>
  <c r="R200" i="1" s="1"/>
  <c r="O199" i="1"/>
  <c r="R199" i="1" s="1"/>
  <c r="O198" i="1"/>
  <c r="R198" i="1" s="1"/>
  <c r="O197" i="1"/>
  <c r="R197" i="1" s="1"/>
  <c r="O196" i="1"/>
  <c r="Q195" i="1"/>
  <c r="O195" i="1"/>
  <c r="P195" i="1" s="1"/>
  <c r="O194" i="1"/>
  <c r="O193" i="1"/>
  <c r="P193" i="1" s="1"/>
  <c r="Q193" i="1" s="1"/>
  <c r="O192" i="1"/>
  <c r="R192" i="1" s="1"/>
  <c r="O191" i="1"/>
  <c r="R191" i="1" s="1"/>
  <c r="O190" i="1"/>
  <c r="R190" i="1" s="1"/>
  <c r="O189" i="1"/>
  <c r="R189" i="1" s="1"/>
  <c r="O188" i="1"/>
  <c r="O187" i="1"/>
  <c r="R187" i="1" s="1"/>
  <c r="O186" i="1"/>
  <c r="O185" i="1"/>
  <c r="P185" i="1" s="1"/>
  <c r="Q185" i="1" s="1"/>
  <c r="O184" i="1"/>
  <c r="R184" i="1" s="1"/>
  <c r="O183" i="1"/>
  <c r="O182" i="1"/>
  <c r="R182" i="1" s="1"/>
  <c r="O181" i="1"/>
  <c r="R181" i="1" s="1"/>
  <c r="O180" i="1"/>
  <c r="O179" i="1"/>
  <c r="R179" i="1" s="1"/>
  <c r="O178" i="1"/>
  <c r="O177" i="1"/>
  <c r="P177" i="1" s="1"/>
  <c r="Q177" i="1" s="1"/>
  <c r="O176" i="1"/>
  <c r="R176" i="1" s="1"/>
  <c r="O175" i="1"/>
  <c r="R175" i="1" s="1"/>
  <c r="O174" i="1"/>
  <c r="P174" i="1" s="1"/>
  <c r="Q174" i="1" s="1"/>
  <c r="O173" i="1"/>
  <c r="R173" i="1" s="1"/>
  <c r="O172" i="1"/>
  <c r="O171" i="1"/>
  <c r="R171" i="1" s="1"/>
  <c r="O170" i="1"/>
  <c r="O169" i="1"/>
  <c r="P169" i="1" s="1"/>
  <c r="Q169" i="1" s="1"/>
  <c r="O168" i="1"/>
  <c r="R168" i="1" s="1"/>
  <c r="O167" i="1"/>
  <c r="R167" i="1" s="1"/>
  <c r="O166" i="1"/>
  <c r="P166" i="1" s="1"/>
  <c r="Q166" i="1" s="1"/>
  <c r="O165" i="1"/>
  <c r="R165" i="1" s="1"/>
  <c r="O164" i="1"/>
  <c r="O163" i="1"/>
  <c r="R163" i="1" s="1"/>
  <c r="O162" i="1"/>
  <c r="O161" i="1"/>
  <c r="P161" i="1" s="1"/>
  <c r="Q161" i="1" s="1"/>
  <c r="O160" i="1"/>
  <c r="R160" i="1" s="1"/>
  <c r="O159" i="1"/>
  <c r="R159" i="1" s="1"/>
  <c r="O158" i="1"/>
  <c r="R158" i="1" s="1"/>
  <c r="O157" i="1"/>
  <c r="R157" i="1" s="1"/>
  <c r="O156" i="1"/>
  <c r="O155" i="1"/>
  <c r="R155" i="1" s="1"/>
  <c r="O154" i="1"/>
  <c r="Q153" i="1"/>
  <c r="O153" i="1"/>
  <c r="P153" i="1" s="1"/>
  <c r="O152" i="1"/>
  <c r="R152" i="1" s="1"/>
  <c r="O151" i="1"/>
  <c r="R151" i="1" s="1"/>
  <c r="O150" i="1"/>
  <c r="P150" i="1" s="1"/>
  <c r="Q150" i="1" s="1"/>
  <c r="O149" i="1"/>
  <c r="O148" i="1"/>
  <c r="O147" i="1"/>
  <c r="R147" i="1" s="1"/>
  <c r="O146" i="1"/>
  <c r="O145" i="1"/>
  <c r="P145" i="1" s="1"/>
  <c r="Q145" i="1" s="1"/>
  <c r="O144" i="1"/>
  <c r="R144" i="1" s="1"/>
  <c r="O143" i="1"/>
  <c r="R143" i="1" s="1"/>
  <c r="O142" i="1"/>
  <c r="O141" i="1"/>
  <c r="R141" i="1" s="1"/>
  <c r="O140" i="1"/>
  <c r="O139" i="1"/>
  <c r="R139" i="1" s="1"/>
  <c r="O138" i="1"/>
  <c r="O137" i="1"/>
  <c r="P137" i="1" s="1"/>
  <c r="Q137" i="1" s="1"/>
  <c r="O136" i="1"/>
  <c r="R136" i="1" s="1"/>
  <c r="O135" i="1"/>
  <c r="R135" i="1" s="1"/>
  <c r="O134" i="1"/>
  <c r="O133" i="1"/>
  <c r="R133" i="1" s="1"/>
  <c r="O132" i="1"/>
  <c r="O131" i="1"/>
  <c r="O130" i="1"/>
  <c r="O129" i="1"/>
  <c r="P129" i="1" s="1"/>
  <c r="Q129" i="1" s="1"/>
  <c r="O128" i="1"/>
  <c r="R128" i="1" s="1"/>
  <c r="O127" i="1"/>
  <c r="R127" i="1" s="1"/>
  <c r="O126" i="1"/>
  <c r="P126" i="1" s="1"/>
  <c r="Q126" i="1" s="1"/>
  <c r="O125" i="1"/>
  <c r="R125" i="1" s="1"/>
  <c r="O124" i="1"/>
  <c r="O123" i="1"/>
  <c r="P123" i="1" s="1"/>
  <c r="Q123" i="1" s="1"/>
  <c r="O122" i="1"/>
  <c r="Q121" i="1"/>
  <c r="O121" i="1"/>
  <c r="P121" i="1" s="1"/>
  <c r="O120" i="1"/>
  <c r="R120" i="1" s="1"/>
  <c r="O119" i="1"/>
  <c r="R119" i="1" s="1"/>
  <c r="O118" i="1"/>
  <c r="O117" i="1"/>
  <c r="P117" i="1" s="1"/>
  <c r="Q117" i="1" s="1"/>
  <c r="O116" i="1"/>
  <c r="O115" i="1"/>
  <c r="R115" i="1" s="1"/>
  <c r="O114" i="1"/>
  <c r="O113" i="1"/>
  <c r="P113" i="1" s="1"/>
  <c r="Q113" i="1" s="1"/>
  <c r="O112" i="1"/>
  <c r="R112" i="1" s="1"/>
  <c r="O111" i="1"/>
  <c r="R111" i="1" s="1"/>
  <c r="O110" i="1"/>
  <c r="R110" i="1" s="1"/>
  <c r="O109" i="1"/>
  <c r="R109" i="1" s="1"/>
  <c r="O108" i="1"/>
  <c r="O107" i="1"/>
  <c r="R107" i="1" s="1"/>
  <c r="O106" i="1"/>
  <c r="O105" i="1"/>
  <c r="P105" i="1" s="1"/>
  <c r="Q105" i="1" s="1"/>
  <c r="O104" i="1"/>
  <c r="R104" i="1" s="1"/>
  <c r="O103" i="1"/>
  <c r="R103" i="1" s="1"/>
  <c r="O102" i="1"/>
  <c r="O101" i="1"/>
  <c r="O100" i="1"/>
  <c r="O99" i="1"/>
  <c r="R99" i="1" s="1"/>
  <c r="O98" i="1"/>
  <c r="O97" i="1"/>
  <c r="P97" i="1" s="1"/>
  <c r="Q97" i="1" s="1"/>
  <c r="O96" i="1"/>
  <c r="R96" i="1" s="1"/>
  <c r="O95" i="1"/>
  <c r="R95" i="1" s="1"/>
  <c r="O94" i="1"/>
  <c r="R94" i="1" s="1"/>
  <c r="O93" i="1"/>
  <c r="P93" i="1" s="1"/>
  <c r="Q93" i="1" s="1"/>
  <c r="O92" i="1"/>
  <c r="O91" i="1"/>
  <c r="O90" i="1"/>
  <c r="O89" i="1"/>
  <c r="P89" i="1" s="1"/>
  <c r="Q89" i="1" s="1"/>
  <c r="O88" i="1"/>
  <c r="R88" i="1" s="1"/>
  <c r="O87" i="1"/>
  <c r="R87" i="1" s="1"/>
  <c r="O86" i="1"/>
  <c r="O85" i="1"/>
  <c r="R85" i="1" s="1"/>
  <c r="O84" i="1"/>
  <c r="O83" i="1"/>
  <c r="O82" i="1"/>
  <c r="O81" i="1"/>
  <c r="P81" i="1" s="1"/>
  <c r="Q81" i="1" s="1"/>
  <c r="O80" i="1"/>
  <c r="R80" i="1" s="1"/>
  <c r="O79" i="1"/>
  <c r="R79" i="1" s="1"/>
  <c r="O78" i="1"/>
  <c r="P78" i="1" s="1"/>
  <c r="Q78" i="1" s="1"/>
  <c r="O77" i="1"/>
  <c r="R77" i="1" s="1"/>
  <c r="O76" i="1"/>
  <c r="O75" i="1"/>
  <c r="R75" i="1" s="1"/>
  <c r="O74" i="1"/>
  <c r="O73" i="1"/>
  <c r="P73" i="1" s="1"/>
  <c r="Q73" i="1" s="1"/>
  <c r="O72" i="1"/>
  <c r="R72" i="1" s="1"/>
  <c r="O71" i="1"/>
  <c r="R71" i="1" s="1"/>
  <c r="O70" i="1"/>
  <c r="R70" i="1" s="1"/>
  <c r="O69" i="1"/>
  <c r="O68" i="1"/>
  <c r="O67" i="1"/>
  <c r="R67" i="1" s="1"/>
  <c r="O66" i="1"/>
  <c r="O65" i="1"/>
  <c r="P65" i="1" s="1"/>
  <c r="Q65" i="1" s="1"/>
  <c r="O64" i="1"/>
  <c r="R64" i="1" s="1"/>
  <c r="O63" i="1"/>
  <c r="R63" i="1" s="1"/>
  <c r="O62" i="1"/>
  <c r="R62" i="1" s="1"/>
  <c r="P61" i="1"/>
  <c r="Q61" i="1" s="1"/>
  <c r="O61" i="1"/>
  <c r="O60" i="1"/>
  <c r="O59" i="1"/>
  <c r="R59" i="1" s="1"/>
  <c r="O58" i="1"/>
  <c r="O57" i="1"/>
  <c r="P57" i="1" s="1"/>
  <c r="Q57" i="1" s="1"/>
  <c r="O56" i="1"/>
  <c r="R56" i="1" s="1"/>
  <c r="O55" i="1"/>
  <c r="R55" i="1" s="1"/>
  <c r="O54" i="1"/>
  <c r="O53" i="1"/>
  <c r="R53" i="1" s="1"/>
  <c r="O52" i="1"/>
  <c r="O51" i="1"/>
  <c r="O50" i="1"/>
  <c r="O49" i="1"/>
  <c r="P49" i="1" s="1"/>
  <c r="Q49" i="1" s="1"/>
  <c r="O48" i="1"/>
  <c r="R48" i="1" s="1"/>
  <c r="O47" i="1"/>
  <c r="R47" i="1" s="1"/>
  <c r="O46" i="1"/>
  <c r="P46" i="1" s="1"/>
  <c r="Q46" i="1" s="1"/>
  <c r="O45" i="1"/>
  <c r="O44" i="1"/>
  <c r="O43" i="1"/>
  <c r="R43" i="1" s="1"/>
  <c r="O42" i="1"/>
  <c r="O41" i="1"/>
  <c r="P41" i="1" s="1"/>
  <c r="Q41" i="1" s="1"/>
  <c r="O40" i="1"/>
  <c r="R40" i="1" s="1"/>
  <c r="O39" i="1"/>
  <c r="R39" i="1" s="1"/>
  <c r="O38" i="1"/>
  <c r="O37" i="1"/>
  <c r="R37" i="1" s="1"/>
  <c r="O36" i="1"/>
  <c r="O35" i="1"/>
  <c r="R35" i="1" s="1"/>
  <c r="O34" i="1"/>
  <c r="O33" i="1"/>
  <c r="P33" i="1" s="1"/>
  <c r="Q33" i="1" s="1"/>
  <c r="O32" i="1"/>
  <c r="R32" i="1" s="1"/>
  <c r="O31" i="1"/>
  <c r="R31" i="1" s="1"/>
  <c r="O29" i="1"/>
  <c r="O28" i="1"/>
  <c r="P28" i="1" s="1"/>
  <c r="Q28" i="1" s="1"/>
  <c r="M32" i="1"/>
  <c r="N32" i="1" s="1"/>
  <c r="M33" i="1"/>
  <c r="N33" i="1" s="1"/>
  <c r="L22" i="5" s="1"/>
  <c r="M34" i="1"/>
  <c r="N34" i="1" s="1"/>
  <c r="M35" i="1"/>
  <c r="N35" i="1" s="1"/>
  <c r="M36" i="1"/>
  <c r="N36" i="1" s="1"/>
  <c r="M37" i="1"/>
  <c r="N37" i="1" s="1"/>
  <c r="L26" i="5" s="1"/>
  <c r="M38" i="1"/>
  <c r="N38" i="1" s="1"/>
  <c r="L27" i="5" s="1"/>
  <c r="M39" i="1"/>
  <c r="N39" i="1" s="1"/>
  <c r="L28" i="5" s="1"/>
  <c r="M40" i="1"/>
  <c r="N40" i="1" s="1"/>
  <c r="L29" i="5" s="1"/>
  <c r="M41" i="1"/>
  <c r="N41" i="1" s="1"/>
  <c r="L30" i="5" s="1"/>
  <c r="M42" i="1"/>
  <c r="N42" i="1" s="1"/>
  <c r="L31" i="5" s="1"/>
  <c r="M43" i="1"/>
  <c r="N43" i="1" s="1"/>
  <c r="L32" i="5" s="1"/>
  <c r="M44" i="1"/>
  <c r="N44" i="1" s="1"/>
  <c r="L33" i="5" s="1"/>
  <c r="M45" i="1"/>
  <c r="N45" i="1" s="1"/>
  <c r="L34" i="5" s="1"/>
  <c r="M46" i="1"/>
  <c r="N46" i="1" s="1"/>
  <c r="L35" i="5" s="1"/>
  <c r="M47" i="1"/>
  <c r="N47" i="1" s="1"/>
  <c r="L36" i="5" s="1"/>
  <c r="M48" i="1"/>
  <c r="N48" i="1" s="1"/>
  <c r="L37" i="5" s="1"/>
  <c r="M49" i="1"/>
  <c r="N49" i="1" s="1"/>
  <c r="L38" i="5" s="1"/>
  <c r="M50" i="1"/>
  <c r="N50" i="1" s="1"/>
  <c r="L39" i="5" s="1"/>
  <c r="M51" i="1"/>
  <c r="N51" i="1" s="1"/>
  <c r="L40" i="5" s="1"/>
  <c r="M52" i="1"/>
  <c r="N52" i="1" s="1"/>
  <c r="L41" i="5" s="1"/>
  <c r="M53" i="1"/>
  <c r="N53" i="1" s="1"/>
  <c r="L42" i="5" s="1"/>
  <c r="M54" i="1"/>
  <c r="N54" i="1" s="1"/>
  <c r="L43" i="5" s="1"/>
  <c r="M55" i="1"/>
  <c r="N55" i="1" s="1"/>
  <c r="L44" i="5" s="1"/>
  <c r="M56" i="1"/>
  <c r="N56" i="1" s="1"/>
  <c r="L45" i="5" s="1"/>
  <c r="M57" i="1"/>
  <c r="N57" i="1" s="1"/>
  <c r="L46" i="5" s="1"/>
  <c r="M58" i="1"/>
  <c r="N58" i="1" s="1"/>
  <c r="L47" i="5" s="1"/>
  <c r="M59" i="1"/>
  <c r="N59" i="1" s="1"/>
  <c r="L48" i="5" s="1"/>
  <c r="M60" i="1"/>
  <c r="N60" i="1" s="1"/>
  <c r="L49" i="5" s="1"/>
  <c r="M61" i="1"/>
  <c r="N61" i="1" s="1"/>
  <c r="L50" i="5" s="1"/>
  <c r="M62" i="1"/>
  <c r="N62" i="1" s="1"/>
  <c r="L51" i="5" s="1"/>
  <c r="M63" i="1"/>
  <c r="N63" i="1" s="1"/>
  <c r="L52" i="5" s="1"/>
  <c r="M64" i="1"/>
  <c r="N64" i="1" s="1"/>
  <c r="L53" i="5" s="1"/>
  <c r="M65" i="1"/>
  <c r="N65" i="1" s="1"/>
  <c r="L54" i="5" s="1"/>
  <c r="M66" i="1"/>
  <c r="N66" i="1" s="1"/>
  <c r="L55" i="5" s="1"/>
  <c r="M67" i="1"/>
  <c r="N67" i="1" s="1"/>
  <c r="L56" i="5" s="1"/>
  <c r="M68" i="1"/>
  <c r="N68" i="1" s="1"/>
  <c r="L57" i="5" s="1"/>
  <c r="M69" i="1"/>
  <c r="N69" i="1" s="1"/>
  <c r="L58" i="5" s="1"/>
  <c r="M70" i="1"/>
  <c r="N70" i="1" s="1"/>
  <c r="L59" i="5" s="1"/>
  <c r="M71" i="1"/>
  <c r="N71" i="1" s="1"/>
  <c r="L60" i="5" s="1"/>
  <c r="M72" i="1"/>
  <c r="N72" i="1" s="1"/>
  <c r="L61" i="5" s="1"/>
  <c r="M73" i="1"/>
  <c r="N73" i="1" s="1"/>
  <c r="L62" i="5" s="1"/>
  <c r="M74" i="1"/>
  <c r="N74" i="1" s="1"/>
  <c r="L63" i="5" s="1"/>
  <c r="M75" i="1"/>
  <c r="N75" i="1" s="1"/>
  <c r="L64" i="5" s="1"/>
  <c r="M76" i="1"/>
  <c r="N76" i="1" s="1"/>
  <c r="L65" i="5" s="1"/>
  <c r="M77" i="1"/>
  <c r="N77" i="1" s="1"/>
  <c r="L66" i="5" s="1"/>
  <c r="M78" i="1"/>
  <c r="N78" i="1" s="1"/>
  <c r="L67" i="5" s="1"/>
  <c r="M79" i="1"/>
  <c r="N79" i="1" s="1"/>
  <c r="L68" i="5" s="1"/>
  <c r="M80" i="1"/>
  <c r="N80" i="1" s="1"/>
  <c r="L69" i="5" s="1"/>
  <c r="M81" i="1"/>
  <c r="N81" i="1" s="1"/>
  <c r="L70" i="5" s="1"/>
  <c r="M82" i="1"/>
  <c r="N82" i="1" s="1"/>
  <c r="L71" i="5" s="1"/>
  <c r="M83" i="1"/>
  <c r="N83" i="1" s="1"/>
  <c r="L72" i="5" s="1"/>
  <c r="M84" i="1"/>
  <c r="N84" i="1" s="1"/>
  <c r="L73" i="5" s="1"/>
  <c r="M85" i="1"/>
  <c r="N85" i="1" s="1"/>
  <c r="L74" i="5" s="1"/>
  <c r="M86" i="1"/>
  <c r="N86" i="1" s="1"/>
  <c r="L75" i="5" s="1"/>
  <c r="M87" i="1"/>
  <c r="N87" i="1" s="1"/>
  <c r="L76" i="5" s="1"/>
  <c r="M88" i="1"/>
  <c r="N88" i="1" s="1"/>
  <c r="L77" i="5" s="1"/>
  <c r="M89" i="1"/>
  <c r="N89" i="1" s="1"/>
  <c r="L78" i="5" s="1"/>
  <c r="M90" i="1"/>
  <c r="N90" i="1" s="1"/>
  <c r="L79" i="5" s="1"/>
  <c r="M91" i="1"/>
  <c r="N91" i="1" s="1"/>
  <c r="L80" i="5" s="1"/>
  <c r="M92" i="1"/>
  <c r="N92" i="1" s="1"/>
  <c r="L81" i="5" s="1"/>
  <c r="M93" i="1"/>
  <c r="N93" i="1" s="1"/>
  <c r="L82" i="5" s="1"/>
  <c r="M94" i="1"/>
  <c r="N94" i="1" s="1"/>
  <c r="L83" i="5" s="1"/>
  <c r="M95" i="1"/>
  <c r="N95" i="1" s="1"/>
  <c r="M96" i="1"/>
  <c r="N96" i="1" s="1"/>
  <c r="L85" i="5" s="1"/>
  <c r="M97" i="1"/>
  <c r="N97" i="1" s="1"/>
  <c r="L86" i="5" s="1"/>
  <c r="M98" i="1"/>
  <c r="N98" i="1" s="1"/>
  <c r="L87" i="5" s="1"/>
  <c r="M99" i="1"/>
  <c r="N99" i="1" s="1"/>
  <c r="L88" i="5" s="1"/>
  <c r="M100" i="1"/>
  <c r="N100" i="1" s="1"/>
  <c r="L89" i="5" s="1"/>
  <c r="M101" i="1"/>
  <c r="N101" i="1" s="1"/>
  <c r="L90" i="5" s="1"/>
  <c r="M102" i="1"/>
  <c r="N102" i="1" s="1"/>
  <c r="L91" i="5" s="1"/>
  <c r="M103" i="1"/>
  <c r="N103" i="1" s="1"/>
  <c r="L92" i="5" s="1"/>
  <c r="M104" i="1"/>
  <c r="N104" i="1" s="1"/>
  <c r="L93" i="5" s="1"/>
  <c r="M105" i="1"/>
  <c r="N105" i="1" s="1"/>
  <c r="L94" i="5" s="1"/>
  <c r="M106" i="1"/>
  <c r="N106" i="1" s="1"/>
  <c r="L95" i="5" s="1"/>
  <c r="M107" i="1"/>
  <c r="N107" i="1" s="1"/>
  <c r="L96" i="5" s="1"/>
  <c r="M108" i="1"/>
  <c r="N108" i="1" s="1"/>
  <c r="L97" i="5" s="1"/>
  <c r="M109" i="1"/>
  <c r="N109" i="1" s="1"/>
  <c r="L98" i="5" s="1"/>
  <c r="M110" i="1"/>
  <c r="N110" i="1" s="1"/>
  <c r="L99" i="5" s="1"/>
  <c r="M111" i="1"/>
  <c r="N111" i="1" s="1"/>
  <c r="L100" i="5" s="1"/>
  <c r="M112" i="1"/>
  <c r="N112" i="1" s="1"/>
  <c r="L101" i="5" s="1"/>
  <c r="M113" i="1"/>
  <c r="N113" i="1" s="1"/>
  <c r="L102" i="5" s="1"/>
  <c r="M114" i="1"/>
  <c r="N114" i="1" s="1"/>
  <c r="L103" i="5" s="1"/>
  <c r="M115" i="1"/>
  <c r="N115" i="1" s="1"/>
  <c r="L104" i="5" s="1"/>
  <c r="M116" i="1"/>
  <c r="N116" i="1" s="1"/>
  <c r="L105" i="5" s="1"/>
  <c r="M117" i="1"/>
  <c r="N117" i="1" s="1"/>
  <c r="L106" i="5" s="1"/>
  <c r="M118" i="1"/>
  <c r="N118" i="1" s="1"/>
  <c r="L107" i="5" s="1"/>
  <c r="M119" i="1"/>
  <c r="N119" i="1" s="1"/>
  <c r="L108" i="5" s="1"/>
  <c r="M120" i="1"/>
  <c r="N120" i="1" s="1"/>
  <c r="L109" i="5" s="1"/>
  <c r="M121" i="1"/>
  <c r="N121" i="1" s="1"/>
  <c r="L110" i="5" s="1"/>
  <c r="M122" i="1"/>
  <c r="N122" i="1" s="1"/>
  <c r="L111" i="5" s="1"/>
  <c r="M123" i="1"/>
  <c r="N123" i="1" s="1"/>
  <c r="L112" i="5" s="1"/>
  <c r="M124" i="1"/>
  <c r="N124" i="1" s="1"/>
  <c r="L113" i="5" s="1"/>
  <c r="M125" i="1"/>
  <c r="N125" i="1" s="1"/>
  <c r="L114" i="5" s="1"/>
  <c r="M126" i="1"/>
  <c r="N126" i="1" s="1"/>
  <c r="L115" i="5" s="1"/>
  <c r="M127" i="1"/>
  <c r="N127" i="1" s="1"/>
  <c r="L116" i="5" s="1"/>
  <c r="M128" i="1"/>
  <c r="N128" i="1" s="1"/>
  <c r="L117" i="5" s="1"/>
  <c r="M129" i="1"/>
  <c r="N129" i="1" s="1"/>
  <c r="L118" i="5" s="1"/>
  <c r="M130" i="1"/>
  <c r="N130" i="1" s="1"/>
  <c r="L119" i="5" s="1"/>
  <c r="M131" i="1"/>
  <c r="N131" i="1" s="1"/>
  <c r="L120" i="5" s="1"/>
  <c r="M132" i="1"/>
  <c r="N132" i="1" s="1"/>
  <c r="L121" i="5" s="1"/>
  <c r="M133" i="1"/>
  <c r="N133" i="1" s="1"/>
  <c r="L122" i="5" s="1"/>
  <c r="M134" i="1"/>
  <c r="N134" i="1" s="1"/>
  <c r="L123" i="5" s="1"/>
  <c r="M135" i="1"/>
  <c r="N135" i="1" s="1"/>
  <c r="L124" i="5" s="1"/>
  <c r="M136" i="1"/>
  <c r="N136" i="1" s="1"/>
  <c r="L125" i="5" s="1"/>
  <c r="M137" i="1"/>
  <c r="N137" i="1" s="1"/>
  <c r="L126" i="5" s="1"/>
  <c r="M138" i="1"/>
  <c r="N138" i="1" s="1"/>
  <c r="L127" i="5" s="1"/>
  <c r="M139" i="1"/>
  <c r="N139" i="1" s="1"/>
  <c r="L128" i="5" s="1"/>
  <c r="M140" i="1"/>
  <c r="N140" i="1" s="1"/>
  <c r="L129" i="5" s="1"/>
  <c r="M141" i="1"/>
  <c r="N141" i="1" s="1"/>
  <c r="L130" i="5" s="1"/>
  <c r="M142" i="1"/>
  <c r="N142" i="1" s="1"/>
  <c r="L131" i="5" s="1"/>
  <c r="M143" i="1"/>
  <c r="N143" i="1" s="1"/>
  <c r="L132" i="5" s="1"/>
  <c r="M144" i="1"/>
  <c r="N144" i="1" s="1"/>
  <c r="L133" i="5" s="1"/>
  <c r="M145" i="1"/>
  <c r="N145" i="1" s="1"/>
  <c r="L134" i="5" s="1"/>
  <c r="M146" i="1"/>
  <c r="N146" i="1" s="1"/>
  <c r="L135" i="5" s="1"/>
  <c r="M147" i="1"/>
  <c r="N147" i="1" s="1"/>
  <c r="L136" i="5" s="1"/>
  <c r="M148" i="1"/>
  <c r="N148" i="1" s="1"/>
  <c r="L137" i="5" s="1"/>
  <c r="M149" i="1"/>
  <c r="N149" i="1" s="1"/>
  <c r="L138" i="5" s="1"/>
  <c r="M150" i="1"/>
  <c r="N150" i="1" s="1"/>
  <c r="L139" i="5" s="1"/>
  <c r="M151" i="1"/>
  <c r="N151" i="1" s="1"/>
  <c r="L140" i="5" s="1"/>
  <c r="M152" i="1"/>
  <c r="N152" i="1" s="1"/>
  <c r="L141" i="5" s="1"/>
  <c r="M153" i="1"/>
  <c r="N153" i="1" s="1"/>
  <c r="L142" i="5" s="1"/>
  <c r="M154" i="1"/>
  <c r="N154" i="1" s="1"/>
  <c r="L143" i="5" s="1"/>
  <c r="M155" i="1"/>
  <c r="N155" i="1" s="1"/>
  <c r="L144" i="5" s="1"/>
  <c r="M156" i="1"/>
  <c r="N156" i="1" s="1"/>
  <c r="L145" i="5" s="1"/>
  <c r="M157" i="1"/>
  <c r="N157" i="1" s="1"/>
  <c r="L146" i="5" s="1"/>
  <c r="M158" i="1"/>
  <c r="N158" i="1" s="1"/>
  <c r="L147" i="5" s="1"/>
  <c r="M159" i="1"/>
  <c r="N159" i="1" s="1"/>
  <c r="L148" i="5" s="1"/>
  <c r="M160" i="1"/>
  <c r="N160" i="1" s="1"/>
  <c r="L149" i="5" s="1"/>
  <c r="M161" i="1"/>
  <c r="N161" i="1" s="1"/>
  <c r="L150" i="5" s="1"/>
  <c r="M162" i="1"/>
  <c r="N162" i="1" s="1"/>
  <c r="L151" i="5" s="1"/>
  <c r="M163" i="1"/>
  <c r="N163" i="1" s="1"/>
  <c r="L152" i="5" s="1"/>
  <c r="M164" i="1"/>
  <c r="N164" i="1" s="1"/>
  <c r="L153" i="5" s="1"/>
  <c r="M165" i="1"/>
  <c r="N165" i="1" s="1"/>
  <c r="L154" i="5" s="1"/>
  <c r="M166" i="1"/>
  <c r="N166" i="1" s="1"/>
  <c r="L155" i="5" s="1"/>
  <c r="M167" i="1"/>
  <c r="N167" i="1" s="1"/>
  <c r="L156" i="5" s="1"/>
  <c r="M168" i="1"/>
  <c r="N168" i="1" s="1"/>
  <c r="L157" i="5" s="1"/>
  <c r="M169" i="1"/>
  <c r="N169" i="1" s="1"/>
  <c r="L158" i="5" s="1"/>
  <c r="M170" i="1"/>
  <c r="N170" i="1" s="1"/>
  <c r="L159" i="5" s="1"/>
  <c r="M171" i="1"/>
  <c r="N171" i="1" s="1"/>
  <c r="L160" i="5" s="1"/>
  <c r="M172" i="1"/>
  <c r="N172" i="1" s="1"/>
  <c r="L161" i="5" s="1"/>
  <c r="M173" i="1"/>
  <c r="N173" i="1" s="1"/>
  <c r="L162" i="5" s="1"/>
  <c r="M174" i="1"/>
  <c r="N174" i="1" s="1"/>
  <c r="L163" i="5" s="1"/>
  <c r="M175" i="1"/>
  <c r="N175" i="1" s="1"/>
  <c r="L164" i="5" s="1"/>
  <c r="M176" i="1"/>
  <c r="N176" i="1" s="1"/>
  <c r="L165" i="5" s="1"/>
  <c r="M177" i="1"/>
  <c r="N177" i="1" s="1"/>
  <c r="L166" i="5" s="1"/>
  <c r="M178" i="1"/>
  <c r="N178" i="1" s="1"/>
  <c r="L167" i="5" s="1"/>
  <c r="M179" i="1"/>
  <c r="N179" i="1" s="1"/>
  <c r="L168" i="5" s="1"/>
  <c r="M180" i="1"/>
  <c r="N180" i="1" s="1"/>
  <c r="L169" i="5" s="1"/>
  <c r="M181" i="1"/>
  <c r="N181" i="1" s="1"/>
  <c r="L170" i="5" s="1"/>
  <c r="M182" i="1"/>
  <c r="N182" i="1" s="1"/>
  <c r="L171" i="5" s="1"/>
  <c r="M183" i="1"/>
  <c r="N183" i="1" s="1"/>
  <c r="L172" i="5" s="1"/>
  <c r="M184" i="1"/>
  <c r="N184" i="1" s="1"/>
  <c r="L173" i="5" s="1"/>
  <c r="M185" i="1"/>
  <c r="N185" i="1" s="1"/>
  <c r="L174" i="5" s="1"/>
  <c r="M186" i="1"/>
  <c r="N186" i="1" s="1"/>
  <c r="L175" i="5" s="1"/>
  <c r="M187" i="1"/>
  <c r="N187" i="1" s="1"/>
  <c r="L176" i="5" s="1"/>
  <c r="M188" i="1"/>
  <c r="N188" i="1" s="1"/>
  <c r="L177" i="5" s="1"/>
  <c r="M189" i="1"/>
  <c r="N189" i="1" s="1"/>
  <c r="L178" i="5" s="1"/>
  <c r="M190" i="1"/>
  <c r="N190" i="1" s="1"/>
  <c r="L179" i="5" s="1"/>
  <c r="M191" i="1"/>
  <c r="N191" i="1" s="1"/>
  <c r="L180" i="5" s="1"/>
  <c r="M192" i="1"/>
  <c r="N192" i="1" s="1"/>
  <c r="L181" i="5" s="1"/>
  <c r="M193" i="1"/>
  <c r="N193" i="1" s="1"/>
  <c r="L182" i="5" s="1"/>
  <c r="M194" i="1"/>
  <c r="N194" i="1" s="1"/>
  <c r="L183" i="5" s="1"/>
  <c r="M195" i="1"/>
  <c r="N195" i="1" s="1"/>
  <c r="L184" i="5" s="1"/>
  <c r="M196" i="1"/>
  <c r="N196" i="1" s="1"/>
  <c r="L185" i="5" s="1"/>
  <c r="M197" i="1"/>
  <c r="N197" i="1" s="1"/>
  <c r="L186" i="5" s="1"/>
  <c r="M198" i="1"/>
  <c r="N198" i="1" s="1"/>
  <c r="L187" i="5" s="1"/>
  <c r="M199" i="1"/>
  <c r="N199" i="1" s="1"/>
  <c r="L188" i="5" s="1"/>
  <c r="M200" i="1"/>
  <c r="N200" i="1" s="1"/>
  <c r="L189" i="5" s="1"/>
  <c r="M201" i="1"/>
  <c r="N201" i="1" s="1"/>
  <c r="L190" i="5" s="1"/>
  <c r="M202" i="1"/>
  <c r="N202" i="1" s="1"/>
  <c r="L191" i="5" s="1"/>
  <c r="M203" i="1"/>
  <c r="N203" i="1" s="1"/>
  <c r="L192" i="5" s="1"/>
  <c r="M204" i="1"/>
  <c r="N204" i="1" s="1"/>
  <c r="L193" i="5" s="1"/>
  <c r="M205" i="1"/>
  <c r="N205" i="1" s="1"/>
  <c r="L194" i="5" s="1"/>
  <c r="M206" i="1"/>
  <c r="N206" i="1" s="1"/>
  <c r="L195" i="5" s="1"/>
  <c r="M207" i="1"/>
  <c r="N207" i="1" s="1"/>
  <c r="L196" i="5" s="1"/>
  <c r="M208" i="1"/>
  <c r="N208" i="1" s="1"/>
  <c r="L197" i="5" s="1"/>
  <c r="M209" i="1"/>
  <c r="N209" i="1" s="1"/>
  <c r="L198" i="5" s="1"/>
  <c r="M31" i="1"/>
  <c r="N31" i="1" s="1"/>
  <c r="M28" i="1"/>
  <c r="N28" i="1" s="1"/>
  <c r="M29" i="1"/>
  <c r="N29" i="1" s="1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H12" i="5"/>
  <c r="H10" i="5"/>
  <c r="H9" i="5"/>
  <c r="H8" i="5"/>
  <c r="H7" i="5"/>
  <c r="H6" i="5"/>
  <c r="H5" i="5"/>
  <c r="H4" i="5"/>
  <c r="H3" i="5"/>
  <c r="B21" i="5"/>
  <c r="C21" i="5"/>
  <c r="D21" i="5"/>
  <c r="E21" i="5"/>
  <c r="F21" i="5"/>
  <c r="G21" i="5"/>
  <c r="H21" i="5"/>
  <c r="I21" i="5"/>
  <c r="J21" i="5"/>
  <c r="O21" i="5"/>
  <c r="B22" i="5"/>
  <c r="C22" i="5"/>
  <c r="D22" i="5"/>
  <c r="E22" i="5"/>
  <c r="F22" i="5"/>
  <c r="G22" i="5"/>
  <c r="H22" i="5"/>
  <c r="I22" i="5"/>
  <c r="J22" i="5"/>
  <c r="O22" i="5"/>
  <c r="B23" i="5"/>
  <c r="C23" i="5"/>
  <c r="D23" i="5"/>
  <c r="E23" i="5"/>
  <c r="G23" i="5"/>
  <c r="H23" i="5"/>
  <c r="I23" i="5"/>
  <c r="J23" i="5"/>
  <c r="O23" i="5"/>
  <c r="B24" i="5"/>
  <c r="C24" i="5"/>
  <c r="D24" i="5"/>
  <c r="E24" i="5"/>
  <c r="G24" i="5"/>
  <c r="H24" i="5"/>
  <c r="I24" i="5"/>
  <c r="J24" i="5"/>
  <c r="O24" i="5"/>
  <c r="B25" i="5"/>
  <c r="C25" i="5"/>
  <c r="D25" i="5"/>
  <c r="E25" i="5"/>
  <c r="G25" i="5"/>
  <c r="H25" i="5"/>
  <c r="I25" i="5"/>
  <c r="J25" i="5"/>
  <c r="O25" i="5"/>
  <c r="B26" i="5"/>
  <c r="C26" i="5"/>
  <c r="D26" i="5"/>
  <c r="E26" i="5"/>
  <c r="F26" i="5"/>
  <c r="G26" i="5"/>
  <c r="H26" i="5"/>
  <c r="I26" i="5"/>
  <c r="J26" i="5"/>
  <c r="O26" i="5"/>
  <c r="B27" i="5"/>
  <c r="C27" i="5"/>
  <c r="D27" i="5"/>
  <c r="E27" i="5"/>
  <c r="F27" i="5"/>
  <c r="G27" i="5"/>
  <c r="H27" i="5"/>
  <c r="I27" i="5"/>
  <c r="J27" i="5"/>
  <c r="O27" i="5"/>
  <c r="B28" i="5"/>
  <c r="C28" i="5"/>
  <c r="D28" i="5"/>
  <c r="E28" i="5"/>
  <c r="F28" i="5"/>
  <c r="G28" i="5"/>
  <c r="H28" i="5"/>
  <c r="I28" i="5"/>
  <c r="J28" i="5"/>
  <c r="O28" i="5"/>
  <c r="B29" i="5"/>
  <c r="C29" i="5"/>
  <c r="D29" i="5"/>
  <c r="E29" i="5"/>
  <c r="F29" i="5"/>
  <c r="G29" i="5"/>
  <c r="H29" i="5"/>
  <c r="I29" i="5"/>
  <c r="J29" i="5"/>
  <c r="O29" i="5"/>
  <c r="B30" i="5"/>
  <c r="C30" i="5"/>
  <c r="D30" i="5"/>
  <c r="E30" i="5"/>
  <c r="F30" i="5"/>
  <c r="G30" i="5"/>
  <c r="H30" i="5"/>
  <c r="I30" i="5"/>
  <c r="J30" i="5"/>
  <c r="O30" i="5"/>
  <c r="B31" i="5"/>
  <c r="C31" i="5"/>
  <c r="D31" i="5"/>
  <c r="E31" i="5"/>
  <c r="F31" i="5"/>
  <c r="G31" i="5"/>
  <c r="H31" i="5"/>
  <c r="I31" i="5"/>
  <c r="J31" i="5"/>
  <c r="O31" i="5"/>
  <c r="B32" i="5"/>
  <c r="C32" i="5"/>
  <c r="D32" i="5"/>
  <c r="E32" i="5"/>
  <c r="F32" i="5"/>
  <c r="G32" i="5"/>
  <c r="H32" i="5"/>
  <c r="I32" i="5"/>
  <c r="J32" i="5"/>
  <c r="O32" i="5"/>
  <c r="B33" i="5"/>
  <c r="C33" i="5"/>
  <c r="D33" i="5"/>
  <c r="E33" i="5"/>
  <c r="F33" i="5"/>
  <c r="G33" i="5"/>
  <c r="H33" i="5"/>
  <c r="I33" i="5"/>
  <c r="J33" i="5"/>
  <c r="O33" i="5"/>
  <c r="B34" i="5"/>
  <c r="C34" i="5"/>
  <c r="D34" i="5"/>
  <c r="E34" i="5"/>
  <c r="F34" i="5"/>
  <c r="G34" i="5"/>
  <c r="H34" i="5"/>
  <c r="I34" i="5"/>
  <c r="J34" i="5"/>
  <c r="O34" i="5"/>
  <c r="B35" i="5"/>
  <c r="C35" i="5"/>
  <c r="D35" i="5"/>
  <c r="E35" i="5"/>
  <c r="F35" i="5"/>
  <c r="G35" i="5"/>
  <c r="H35" i="5"/>
  <c r="I35" i="5"/>
  <c r="J35" i="5"/>
  <c r="O35" i="5"/>
  <c r="B36" i="5"/>
  <c r="C36" i="5"/>
  <c r="D36" i="5"/>
  <c r="E36" i="5"/>
  <c r="F36" i="5"/>
  <c r="G36" i="5"/>
  <c r="H36" i="5"/>
  <c r="I36" i="5"/>
  <c r="J36" i="5"/>
  <c r="O36" i="5"/>
  <c r="B37" i="5"/>
  <c r="C37" i="5"/>
  <c r="D37" i="5"/>
  <c r="E37" i="5"/>
  <c r="F37" i="5"/>
  <c r="G37" i="5"/>
  <c r="H37" i="5"/>
  <c r="I37" i="5"/>
  <c r="J37" i="5"/>
  <c r="O37" i="5"/>
  <c r="B38" i="5"/>
  <c r="C38" i="5"/>
  <c r="D38" i="5"/>
  <c r="E38" i="5"/>
  <c r="F38" i="5"/>
  <c r="G38" i="5"/>
  <c r="H38" i="5"/>
  <c r="I38" i="5"/>
  <c r="J38" i="5"/>
  <c r="O38" i="5"/>
  <c r="B39" i="5"/>
  <c r="C39" i="5"/>
  <c r="D39" i="5"/>
  <c r="E39" i="5"/>
  <c r="F39" i="5"/>
  <c r="G39" i="5"/>
  <c r="H39" i="5"/>
  <c r="I39" i="5"/>
  <c r="J39" i="5"/>
  <c r="O39" i="5"/>
  <c r="B40" i="5"/>
  <c r="C40" i="5"/>
  <c r="D40" i="5"/>
  <c r="E40" i="5"/>
  <c r="F40" i="5"/>
  <c r="G40" i="5"/>
  <c r="H40" i="5"/>
  <c r="I40" i="5"/>
  <c r="J40" i="5"/>
  <c r="O40" i="5"/>
  <c r="B41" i="5"/>
  <c r="C41" i="5"/>
  <c r="D41" i="5"/>
  <c r="E41" i="5"/>
  <c r="F41" i="5"/>
  <c r="G41" i="5"/>
  <c r="H41" i="5"/>
  <c r="I41" i="5"/>
  <c r="J41" i="5"/>
  <c r="O41" i="5"/>
  <c r="B42" i="5"/>
  <c r="C42" i="5"/>
  <c r="D42" i="5"/>
  <c r="E42" i="5"/>
  <c r="F42" i="5"/>
  <c r="G42" i="5"/>
  <c r="H42" i="5"/>
  <c r="I42" i="5"/>
  <c r="J42" i="5"/>
  <c r="O42" i="5"/>
  <c r="B43" i="5"/>
  <c r="C43" i="5"/>
  <c r="D43" i="5"/>
  <c r="E43" i="5"/>
  <c r="F43" i="5"/>
  <c r="G43" i="5"/>
  <c r="H43" i="5"/>
  <c r="I43" i="5"/>
  <c r="J43" i="5"/>
  <c r="O43" i="5"/>
  <c r="B44" i="5"/>
  <c r="C44" i="5"/>
  <c r="D44" i="5"/>
  <c r="E44" i="5"/>
  <c r="F44" i="5"/>
  <c r="G44" i="5"/>
  <c r="H44" i="5"/>
  <c r="I44" i="5"/>
  <c r="J44" i="5"/>
  <c r="O44" i="5"/>
  <c r="B45" i="5"/>
  <c r="C45" i="5"/>
  <c r="D45" i="5"/>
  <c r="E45" i="5"/>
  <c r="F45" i="5"/>
  <c r="G45" i="5"/>
  <c r="H45" i="5"/>
  <c r="I45" i="5"/>
  <c r="J45" i="5"/>
  <c r="O45" i="5"/>
  <c r="B46" i="5"/>
  <c r="C46" i="5"/>
  <c r="D46" i="5"/>
  <c r="E46" i="5"/>
  <c r="F46" i="5"/>
  <c r="G46" i="5"/>
  <c r="H46" i="5"/>
  <c r="I46" i="5"/>
  <c r="J46" i="5"/>
  <c r="O46" i="5"/>
  <c r="B47" i="5"/>
  <c r="C47" i="5"/>
  <c r="D47" i="5"/>
  <c r="E47" i="5"/>
  <c r="F47" i="5"/>
  <c r="G47" i="5"/>
  <c r="H47" i="5"/>
  <c r="I47" i="5"/>
  <c r="J47" i="5"/>
  <c r="O47" i="5"/>
  <c r="B48" i="5"/>
  <c r="C48" i="5"/>
  <c r="D48" i="5"/>
  <c r="E48" i="5"/>
  <c r="F48" i="5"/>
  <c r="G48" i="5"/>
  <c r="H48" i="5"/>
  <c r="I48" i="5"/>
  <c r="J48" i="5"/>
  <c r="O48" i="5"/>
  <c r="B49" i="5"/>
  <c r="C49" i="5"/>
  <c r="D49" i="5"/>
  <c r="E49" i="5"/>
  <c r="F49" i="5"/>
  <c r="G49" i="5"/>
  <c r="H49" i="5"/>
  <c r="I49" i="5"/>
  <c r="J49" i="5"/>
  <c r="O49" i="5"/>
  <c r="B50" i="5"/>
  <c r="C50" i="5"/>
  <c r="D50" i="5"/>
  <c r="E50" i="5"/>
  <c r="F50" i="5"/>
  <c r="G50" i="5"/>
  <c r="H50" i="5"/>
  <c r="I50" i="5"/>
  <c r="J50" i="5"/>
  <c r="O50" i="5"/>
  <c r="B51" i="5"/>
  <c r="C51" i="5"/>
  <c r="D51" i="5"/>
  <c r="E51" i="5"/>
  <c r="F51" i="5"/>
  <c r="G51" i="5"/>
  <c r="H51" i="5"/>
  <c r="I51" i="5"/>
  <c r="J51" i="5"/>
  <c r="O51" i="5"/>
  <c r="B52" i="5"/>
  <c r="C52" i="5"/>
  <c r="D52" i="5"/>
  <c r="E52" i="5"/>
  <c r="F52" i="5"/>
  <c r="G52" i="5"/>
  <c r="H52" i="5"/>
  <c r="I52" i="5"/>
  <c r="J52" i="5"/>
  <c r="O52" i="5"/>
  <c r="B53" i="5"/>
  <c r="C53" i="5"/>
  <c r="D53" i="5"/>
  <c r="E53" i="5"/>
  <c r="F53" i="5"/>
  <c r="G53" i="5"/>
  <c r="H53" i="5"/>
  <c r="I53" i="5"/>
  <c r="J53" i="5"/>
  <c r="O53" i="5"/>
  <c r="B54" i="5"/>
  <c r="C54" i="5"/>
  <c r="D54" i="5"/>
  <c r="E54" i="5"/>
  <c r="F54" i="5"/>
  <c r="G54" i="5"/>
  <c r="H54" i="5"/>
  <c r="I54" i="5"/>
  <c r="J54" i="5"/>
  <c r="O54" i="5"/>
  <c r="B55" i="5"/>
  <c r="C55" i="5"/>
  <c r="D55" i="5"/>
  <c r="E55" i="5"/>
  <c r="F55" i="5"/>
  <c r="G55" i="5"/>
  <c r="H55" i="5"/>
  <c r="I55" i="5"/>
  <c r="J55" i="5"/>
  <c r="O55" i="5"/>
  <c r="B56" i="5"/>
  <c r="C56" i="5"/>
  <c r="D56" i="5"/>
  <c r="E56" i="5"/>
  <c r="F56" i="5"/>
  <c r="G56" i="5"/>
  <c r="H56" i="5"/>
  <c r="I56" i="5"/>
  <c r="J56" i="5"/>
  <c r="O56" i="5"/>
  <c r="B57" i="5"/>
  <c r="C57" i="5"/>
  <c r="D57" i="5"/>
  <c r="E57" i="5"/>
  <c r="F57" i="5"/>
  <c r="G57" i="5"/>
  <c r="H57" i="5"/>
  <c r="I57" i="5"/>
  <c r="J57" i="5"/>
  <c r="O57" i="5"/>
  <c r="B58" i="5"/>
  <c r="C58" i="5"/>
  <c r="D58" i="5"/>
  <c r="E58" i="5"/>
  <c r="F58" i="5"/>
  <c r="G58" i="5"/>
  <c r="H58" i="5"/>
  <c r="I58" i="5"/>
  <c r="J58" i="5"/>
  <c r="O58" i="5"/>
  <c r="B59" i="5"/>
  <c r="C59" i="5"/>
  <c r="D59" i="5"/>
  <c r="E59" i="5"/>
  <c r="F59" i="5"/>
  <c r="G59" i="5"/>
  <c r="H59" i="5"/>
  <c r="I59" i="5"/>
  <c r="J59" i="5"/>
  <c r="O59" i="5"/>
  <c r="B60" i="5"/>
  <c r="C60" i="5"/>
  <c r="D60" i="5"/>
  <c r="E60" i="5"/>
  <c r="F60" i="5"/>
  <c r="G60" i="5"/>
  <c r="H60" i="5"/>
  <c r="I60" i="5"/>
  <c r="J60" i="5"/>
  <c r="O60" i="5"/>
  <c r="B61" i="5"/>
  <c r="C61" i="5"/>
  <c r="D61" i="5"/>
  <c r="E61" i="5"/>
  <c r="F61" i="5"/>
  <c r="G61" i="5"/>
  <c r="H61" i="5"/>
  <c r="I61" i="5"/>
  <c r="J61" i="5"/>
  <c r="O61" i="5"/>
  <c r="B62" i="5"/>
  <c r="C62" i="5"/>
  <c r="D62" i="5"/>
  <c r="E62" i="5"/>
  <c r="F62" i="5"/>
  <c r="G62" i="5"/>
  <c r="H62" i="5"/>
  <c r="I62" i="5"/>
  <c r="J62" i="5"/>
  <c r="O62" i="5"/>
  <c r="B63" i="5"/>
  <c r="C63" i="5"/>
  <c r="D63" i="5"/>
  <c r="E63" i="5"/>
  <c r="F63" i="5"/>
  <c r="G63" i="5"/>
  <c r="H63" i="5"/>
  <c r="I63" i="5"/>
  <c r="J63" i="5"/>
  <c r="O63" i="5"/>
  <c r="B64" i="5"/>
  <c r="C64" i="5"/>
  <c r="D64" i="5"/>
  <c r="E64" i="5"/>
  <c r="F64" i="5"/>
  <c r="G64" i="5"/>
  <c r="H64" i="5"/>
  <c r="I64" i="5"/>
  <c r="J64" i="5"/>
  <c r="O64" i="5"/>
  <c r="B65" i="5"/>
  <c r="C65" i="5"/>
  <c r="D65" i="5"/>
  <c r="E65" i="5"/>
  <c r="F65" i="5"/>
  <c r="G65" i="5"/>
  <c r="H65" i="5"/>
  <c r="I65" i="5"/>
  <c r="J65" i="5"/>
  <c r="O65" i="5"/>
  <c r="B66" i="5"/>
  <c r="C66" i="5"/>
  <c r="D66" i="5"/>
  <c r="E66" i="5"/>
  <c r="F66" i="5"/>
  <c r="G66" i="5"/>
  <c r="H66" i="5"/>
  <c r="I66" i="5"/>
  <c r="J66" i="5"/>
  <c r="O66" i="5"/>
  <c r="B67" i="5"/>
  <c r="C67" i="5"/>
  <c r="D67" i="5"/>
  <c r="E67" i="5"/>
  <c r="F67" i="5"/>
  <c r="G67" i="5"/>
  <c r="H67" i="5"/>
  <c r="I67" i="5"/>
  <c r="J67" i="5"/>
  <c r="O67" i="5"/>
  <c r="B68" i="5"/>
  <c r="C68" i="5"/>
  <c r="D68" i="5"/>
  <c r="E68" i="5"/>
  <c r="F68" i="5"/>
  <c r="G68" i="5"/>
  <c r="H68" i="5"/>
  <c r="I68" i="5"/>
  <c r="J68" i="5"/>
  <c r="O68" i="5"/>
  <c r="B69" i="5"/>
  <c r="C69" i="5"/>
  <c r="D69" i="5"/>
  <c r="E69" i="5"/>
  <c r="F69" i="5"/>
  <c r="G69" i="5"/>
  <c r="H69" i="5"/>
  <c r="I69" i="5"/>
  <c r="J69" i="5"/>
  <c r="O69" i="5"/>
  <c r="B70" i="5"/>
  <c r="C70" i="5"/>
  <c r="D70" i="5"/>
  <c r="E70" i="5"/>
  <c r="F70" i="5"/>
  <c r="G70" i="5"/>
  <c r="H70" i="5"/>
  <c r="I70" i="5"/>
  <c r="J70" i="5"/>
  <c r="O70" i="5"/>
  <c r="B71" i="5"/>
  <c r="C71" i="5"/>
  <c r="D71" i="5"/>
  <c r="E71" i="5"/>
  <c r="F71" i="5"/>
  <c r="G71" i="5"/>
  <c r="H71" i="5"/>
  <c r="I71" i="5"/>
  <c r="J71" i="5"/>
  <c r="O71" i="5"/>
  <c r="B72" i="5"/>
  <c r="C72" i="5"/>
  <c r="D72" i="5"/>
  <c r="E72" i="5"/>
  <c r="F72" i="5"/>
  <c r="G72" i="5"/>
  <c r="H72" i="5"/>
  <c r="I72" i="5"/>
  <c r="J72" i="5"/>
  <c r="O72" i="5"/>
  <c r="B73" i="5"/>
  <c r="C73" i="5"/>
  <c r="D73" i="5"/>
  <c r="E73" i="5"/>
  <c r="F73" i="5"/>
  <c r="G73" i="5"/>
  <c r="H73" i="5"/>
  <c r="I73" i="5"/>
  <c r="J73" i="5"/>
  <c r="O73" i="5"/>
  <c r="B74" i="5"/>
  <c r="C74" i="5"/>
  <c r="D74" i="5"/>
  <c r="E74" i="5"/>
  <c r="F74" i="5"/>
  <c r="G74" i="5"/>
  <c r="H74" i="5"/>
  <c r="I74" i="5"/>
  <c r="J74" i="5"/>
  <c r="O74" i="5"/>
  <c r="B75" i="5"/>
  <c r="C75" i="5"/>
  <c r="D75" i="5"/>
  <c r="E75" i="5"/>
  <c r="F75" i="5"/>
  <c r="G75" i="5"/>
  <c r="H75" i="5"/>
  <c r="I75" i="5"/>
  <c r="J75" i="5"/>
  <c r="O75" i="5"/>
  <c r="B76" i="5"/>
  <c r="C76" i="5"/>
  <c r="D76" i="5"/>
  <c r="E76" i="5"/>
  <c r="F76" i="5"/>
  <c r="G76" i="5"/>
  <c r="H76" i="5"/>
  <c r="I76" i="5"/>
  <c r="J76" i="5"/>
  <c r="O76" i="5"/>
  <c r="B77" i="5"/>
  <c r="C77" i="5"/>
  <c r="D77" i="5"/>
  <c r="E77" i="5"/>
  <c r="F77" i="5"/>
  <c r="G77" i="5"/>
  <c r="H77" i="5"/>
  <c r="I77" i="5"/>
  <c r="J77" i="5"/>
  <c r="O77" i="5"/>
  <c r="B78" i="5"/>
  <c r="C78" i="5"/>
  <c r="D78" i="5"/>
  <c r="E78" i="5"/>
  <c r="F78" i="5"/>
  <c r="G78" i="5"/>
  <c r="H78" i="5"/>
  <c r="I78" i="5"/>
  <c r="J78" i="5"/>
  <c r="O78" i="5"/>
  <c r="B79" i="5"/>
  <c r="C79" i="5"/>
  <c r="D79" i="5"/>
  <c r="E79" i="5"/>
  <c r="F79" i="5"/>
  <c r="G79" i="5"/>
  <c r="H79" i="5"/>
  <c r="I79" i="5"/>
  <c r="J79" i="5"/>
  <c r="O79" i="5"/>
  <c r="B80" i="5"/>
  <c r="C80" i="5"/>
  <c r="D80" i="5"/>
  <c r="E80" i="5"/>
  <c r="F80" i="5"/>
  <c r="G80" i="5"/>
  <c r="H80" i="5"/>
  <c r="I80" i="5"/>
  <c r="J80" i="5"/>
  <c r="O80" i="5"/>
  <c r="B81" i="5"/>
  <c r="C81" i="5"/>
  <c r="D81" i="5"/>
  <c r="E81" i="5"/>
  <c r="F81" i="5"/>
  <c r="G81" i="5"/>
  <c r="H81" i="5"/>
  <c r="I81" i="5"/>
  <c r="J81" i="5"/>
  <c r="O81" i="5"/>
  <c r="B82" i="5"/>
  <c r="C82" i="5"/>
  <c r="D82" i="5"/>
  <c r="E82" i="5"/>
  <c r="F82" i="5"/>
  <c r="G82" i="5"/>
  <c r="H82" i="5"/>
  <c r="I82" i="5"/>
  <c r="J82" i="5"/>
  <c r="O82" i="5"/>
  <c r="B83" i="5"/>
  <c r="C83" i="5"/>
  <c r="D83" i="5"/>
  <c r="E83" i="5"/>
  <c r="F83" i="5"/>
  <c r="G83" i="5"/>
  <c r="H83" i="5"/>
  <c r="I83" i="5"/>
  <c r="J83" i="5"/>
  <c r="O83" i="5"/>
  <c r="B84" i="5"/>
  <c r="C84" i="5"/>
  <c r="D84" i="5"/>
  <c r="E84" i="5"/>
  <c r="F84" i="5"/>
  <c r="G84" i="5"/>
  <c r="H84" i="5"/>
  <c r="I84" i="5"/>
  <c r="J84" i="5"/>
  <c r="O84" i="5"/>
  <c r="B85" i="5"/>
  <c r="C85" i="5"/>
  <c r="D85" i="5"/>
  <c r="E85" i="5"/>
  <c r="F85" i="5"/>
  <c r="G85" i="5"/>
  <c r="H85" i="5"/>
  <c r="I85" i="5"/>
  <c r="J85" i="5"/>
  <c r="O85" i="5"/>
  <c r="B86" i="5"/>
  <c r="C86" i="5"/>
  <c r="D86" i="5"/>
  <c r="E86" i="5"/>
  <c r="F86" i="5"/>
  <c r="G86" i="5"/>
  <c r="H86" i="5"/>
  <c r="I86" i="5"/>
  <c r="J86" i="5"/>
  <c r="O86" i="5"/>
  <c r="B87" i="5"/>
  <c r="C87" i="5"/>
  <c r="D87" i="5"/>
  <c r="E87" i="5"/>
  <c r="F87" i="5"/>
  <c r="G87" i="5"/>
  <c r="H87" i="5"/>
  <c r="I87" i="5"/>
  <c r="J87" i="5"/>
  <c r="O87" i="5"/>
  <c r="B88" i="5"/>
  <c r="C88" i="5"/>
  <c r="D88" i="5"/>
  <c r="E88" i="5"/>
  <c r="F88" i="5"/>
  <c r="G88" i="5"/>
  <c r="H88" i="5"/>
  <c r="I88" i="5"/>
  <c r="J88" i="5"/>
  <c r="O88" i="5"/>
  <c r="B89" i="5"/>
  <c r="C89" i="5"/>
  <c r="D89" i="5"/>
  <c r="E89" i="5"/>
  <c r="F89" i="5"/>
  <c r="G89" i="5"/>
  <c r="H89" i="5"/>
  <c r="I89" i="5"/>
  <c r="J89" i="5"/>
  <c r="O89" i="5"/>
  <c r="B90" i="5"/>
  <c r="C90" i="5"/>
  <c r="D90" i="5"/>
  <c r="E90" i="5"/>
  <c r="F90" i="5"/>
  <c r="G90" i="5"/>
  <c r="H90" i="5"/>
  <c r="I90" i="5"/>
  <c r="J90" i="5"/>
  <c r="O90" i="5"/>
  <c r="B91" i="5"/>
  <c r="C91" i="5"/>
  <c r="D91" i="5"/>
  <c r="E91" i="5"/>
  <c r="F91" i="5"/>
  <c r="G91" i="5"/>
  <c r="H91" i="5"/>
  <c r="I91" i="5"/>
  <c r="J91" i="5"/>
  <c r="O91" i="5"/>
  <c r="B92" i="5"/>
  <c r="C92" i="5"/>
  <c r="D92" i="5"/>
  <c r="E92" i="5"/>
  <c r="F92" i="5"/>
  <c r="G92" i="5"/>
  <c r="H92" i="5"/>
  <c r="I92" i="5"/>
  <c r="J92" i="5"/>
  <c r="O92" i="5"/>
  <c r="B93" i="5"/>
  <c r="C93" i="5"/>
  <c r="D93" i="5"/>
  <c r="E93" i="5"/>
  <c r="F93" i="5"/>
  <c r="G93" i="5"/>
  <c r="H93" i="5"/>
  <c r="I93" i="5"/>
  <c r="J93" i="5"/>
  <c r="O93" i="5"/>
  <c r="B94" i="5"/>
  <c r="C94" i="5"/>
  <c r="D94" i="5"/>
  <c r="E94" i="5"/>
  <c r="F94" i="5"/>
  <c r="G94" i="5"/>
  <c r="H94" i="5"/>
  <c r="I94" i="5"/>
  <c r="J94" i="5"/>
  <c r="O94" i="5"/>
  <c r="B95" i="5"/>
  <c r="C95" i="5"/>
  <c r="D95" i="5"/>
  <c r="E95" i="5"/>
  <c r="F95" i="5"/>
  <c r="G95" i="5"/>
  <c r="H95" i="5"/>
  <c r="I95" i="5"/>
  <c r="J95" i="5"/>
  <c r="O95" i="5"/>
  <c r="B96" i="5"/>
  <c r="C96" i="5"/>
  <c r="D96" i="5"/>
  <c r="E96" i="5"/>
  <c r="F96" i="5"/>
  <c r="G96" i="5"/>
  <c r="H96" i="5"/>
  <c r="I96" i="5"/>
  <c r="J96" i="5"/>
  <c r="O96" i="5"/>
  <c r="B97" i="5"/>
  <c r="C97" i="5"/>
  <c r="D97" i="5"/>
  <c r="E97" i="5"/>
  <c r="F97" i="5"/>
  <c r="G97" i="5"/>
  <c r="H97" i="5"/>
  <c r="I97" i="5"/>
  <c r="J97" i="5"/>
  <c r="O97" i="5"/>
  <c r="B98" i="5"/>
  <c r="C98" i="5"/>
  <c r="D98" i="5"/>
  <c r="E98" i="5"/>
  <c r="F98" i="5"/>
  <c r="G98" i="5"/>
  <c r="H98" i="5"/>
  <c r="I98" i="5"/>
  <c r="J98" i="5"/>
  <c r="O98" i="5"/>
  <c r="B99" i="5"/>
  <c r="C99" i="5"/>
  <c r="D99" i="5"/>
  <c r="E99" i="5"/>
  <c r="F99" i="5"/>
  <c r="G99" i="5"/>
  <c r="H99" i="5"/>
  <c r="I99" i="5"/>
  <c r="J99" i="5"/>
  <c r="O99" i="5"/>
  <c r="B100" i="5"/>
  <c r="C100" i="5"/>
  <c r="D100" i="5"/>
  <c r="E100" i="5"/>
  <c r="F100" i="5"/>
  <c r="G100" i="5"/>
  <c r="H100" i="5"/>
  <c r="I100" i="5"/>
  <c r="J100" i="5"/>
  <c r="O100" i="5"/>
  <c r="B101" i="5"/>
  <c r="C101" i="5"/>
  <c r="D101" i="5"/>
  <c r="E101" i="5"/>
  <c r="F101" i="5"/>
  <c r="G101" i="5"/>
  <c r="H101" i="5"/>
  <c r="I101" i="5"/>
  <c r="J101" i="5"/>
  <c r="O101" i="5"/>
  <c r="B102" i="5"/>
  <c r="C102" i="5"/>
  <c r="D102" i="5"/>
  <c r="E102" i="5"/>
  <c r="F102" i="5"/>
  <c r="G102" i="5"/>
  <c r="H102" i="5"/>
  <c r="I102" i="5"/>
  <c r="J102" i="5"/>
  <c r="O102" i="5"/>
  <c r="B103" i="5"/>
  <c r="C103" i="5"/>
  <c r="D103" i="5"/>
  <c r="E103" i="5"/>
  <c r="F103" i="5"/>
  <c r="G103" i="5"/>
  <c r="H103" i="5"/>
  <c r="I103" i="5"/>
  <c r="J103" i="5"/>
  <c r="O103" i="5"/>
  <c r="B104" i="5"/>
  <c r="C104" i="5"/>
  <c r="D104" i="5"/>
  <c r="E104" i="5"/>
  <c r="F104" i="5"/>
  <c r="G104" i="5"/>
  <c r="H104" i="5"/>
  <c r="I104" i="5"/>
  <c r="J104" i="5"/>
  <c r="O104" i="5"/>
  <c r="B105" i="5"/>
  <c r="C105" i="5"/>
  <c r="D105" i="5"/>
  <c r="E105" i="5"/>
  <c r="F105" i="5"/>
  <c r="G105" i="5"/>
  <c r="H105" i="5"/>
  <c r="I105" i="5"/>
  <c r="J105" i="5"/>
  <c r="O105" i="5"/>
  <c r="B106" i="5"/>
  <c r="C106" i="5"/>
  <c r="D106" i="5"/>
  <c r="E106" i="5"/>
  <c r="F106" i="5"/>
  <c r="G106" i="5"/>
  <c r="H106" i="5"/>
  <c r="I106" i="5"/>
  <c r="J106" i="5"/>
  <c r="O106" i="5"/>
  <c r="B107" i="5"/>
  <c r="C107" i="5"/>
  <c r="D107" i="5"/>
  <c r="E107" i="5"/>
  <c r="F107" i="5"/>
  <c r="G107" i="5"/>
  <c r="H107" i="5"/>
  <c r="I107" i="5"/>
  <c r="J107" i="5"/>
  <c r="O107" i="5"/>
  <c r="B108" i="5"/>
  <c r="C108" i="5"/>
  <c r="D108" i="5"/>
  <c r="E108" i="5"/>
  <c r="F108" i="5"/>
  <c r="G108" i="5"/>
  <c r="H108" i="5"/>
  <c r="I108" i="5"/>
  <c r="J108" i="5"/>
  <c r="O108" i="5"/>
  <c r="B109" i="5"/>
  <c r="C109" i="5"/>
  <c r="D109" i="5"/>
  <c r="E109" i="5"/>
  <c r="F109" i="5"/>
  <c r="G109" i="5"/>
  <c r="H109" i="5"/>
  <c r="I109" i="5"/>
  <c r="J109" i="5"/>
  <c r="O109" i="5"/>
  <c r="B110" i="5"/>
  <c r="C110" i="5"/>
  <c r="D110" i="5"/>
  <c r="E110" i="5"/>
  <c r="F110" i="5"/>
  <c r="G110" i="5"/>
  <c r="H110" i="5"/>
  <c r="I110" i="5"/>
  <c r="J110" i="5"/>
  <c r="O110" i="5"/>
  <c r="B111" i="5"/>
  <c r="C111" i="5"/>
  <c r="D111" i="5"/>
  <c r="E111" i="5"/>
  <c r="F111" i="5"/>
  <c r="G111" i="5"/>
  <c r="H111" i="5"/>
  <c r="I111" i="5"/>
  <c r="J111" i="5"/>
  <c r="O111" i="5"/>
  <c r="B112" i="5"/>
  <c r="C112" i="5"/>
  <c r="D112" i="5"/>
  <c r="E112" i="5"/>
  <c r="F112" i="5"/>
  <c r="G112" i="5"/>
  <c r="H112" i="5"/>
  <c r="I112" i="5"/>
  <c r="J112" i="5"/>
  <c r="O112" i="5"/>
  <c r="B113" i="5"/>
  <c r="C113" i="5"/>
  <c r="D113" i="5"/>
  <c r="E113" i="5"/>
  <c r="F113" i="5"/>
  <c r="G113" i="5"/>
  <c r="H113" i="5"/>
  <c r="I113" i="5"/>
  <c r="J113" i="5"/>
  <c r="O113" i="5"/>
  <c r="B114" i="5"/>
  <c r="C114" i="5"/>
  <c r="D114" i="5"/>
  <c r="E114" i="5"/>
  <c r="F114" i="5"/>
  <c r="G114" i="5"/>
  <c r="H114" i="5"/>
  <c r="I114" i="5"/>
  <c r="J114" i="5"/>
  <c r="O114" i="5"/>
  <c r="B115" i="5"/>
  <c r="C115" i="5"/>
  <c r="D115" i="5"/>
  <c r="E115" i="5"/>
  <c r="F115" i="5"/>
  <c r="G115" i="5"/>
  <c r="H115" i="5"/>
  <c r="I115" i="5"/>
  <c r="J115" i="5"/>
  <c r="O115" i="5"/>
  <c r="B116" i="5"/>
  <c r="C116" i="5"/>
  <c r="D116" i="5"/>
  <c r="E116" i="5"/>
  <c r="F116" i="5"/>
  <c r="G116" i="5"/>
  <c r="H116" i="5"/>
  <c r="I116" i="5"/>
  <c r="J116" i="5"/>
  <c r="O116" i="5"/>
  <c r="B117" i="5"/>
  <c r="C117" i="5"/>
  <c r="D117" i="5"/>
  <c r="E117" i="5"/>
  <c r="F117" i="5"/>
  <c r="G117" i="5"/>
  <c r="H117" i="5"/>
  <c r="I117" i="5"/>
  <c r="J117" i="5"/>
  <c r="O117" i="5"/>
  <c r="B118" i="5"/>
  <c r="C118" i="5"/>
  <c r="D118" i="5"/>
  <c r="E118" i="5"/>
  <c r="F118" i="5"/>
  <c r="G118" i="5"/>
  <c r="H118" i="5"/>
  <c r="I118" i="5"/>
  <c r="J118" i="5"/>
  <c r="O118" i="5"/>
  <c r="B119" i="5"/>
  <c r="C119" i="5"/>
  <c r="D119" i="5"/>
  <c r="E119" i="5"/>
  <c r="F119" i="5"/>
  <c r="G119" i="5"/>
  <c r="H119" i="5"/>
  <c r="I119" i="5"/>
  <c r="J119" i="5"/>
  <c r="O119" i="5"/>
  <c r="B120" i="5"/>
  <c r="C120" i="5"/>
  <c r="D120" i="5"/>
  <c r="E120" i="5"/>
  <c r="F120" i="5"/>
  <c r="G120" i="5"/>
  <c r="H120" i="5"/>
  <c r="I120" i="5"/>
  <c r="J120" i="5"/>
  <c r="O120" i="5"/>
  <c r="B121" i="5"/>
  <c r="C121" i="5"/>
  <c r="D121" i="5"/>
  <c r="E121" i="5"/>
  <c r="F121" i="5"/>
  <c r="G121" i="5"/>
  <c r="H121" i="5"/>
  <c r="I121" i="5"/>
  <c r="J121" i="5"/>
  <c r="O121" i="5"/>
  <c r="B122" i="5"/>
  <c r="C122" i="5"/>
  <c r="D122" i="5"/>
  <c r="E122" i="5"/>
  <c r="F122" i="5"/>
  <c r="G122" i="5"/>
  <c r="H122" i="5"/>
  <c r="I122" i="5"/>
  <c r="J122" i="5"/>
  <c r="O122" i="5"/>
  <c r="B123" i="5"/>
  <c r="C123" i="5"/>
  <c r="D123" i="5"/>
  <c r="E123" i="5"/>
  <c r="F123" i="5"/>
  <c r="G123" i="5"/>
  <c r="H123" i="5"/>
  <c r="I123" i="5"/>
  <c r="J123" i="5"/>
  <c r="O123" i="5"/>
  <c r="B124" i="5"/>
  <c r="C124" i="5"/>
  <c r="D124" i="5"/>
  <c r="E124" i="5"/>
  <c r="F124" i="5"/>
  <c r="G124" i="5"/>
  <c r="H124" i="5"/>
  <c r="I124" i="5"/>
  <c r="J124" i="5"/>
  <c r="O124" i="5"/>
  <c r="B125" i="5"/>
  <c r="C125" i="5"/>
  <c r="D125" i="5"/>
  <c r="E125" i="5"/>
  <c r="F125" i="5"/>
  <c r="G125" i="5"/>
  <c r="H125" i="5"/>
  <c r="I125" i="5"/>
  <c r="J125" i="5"/>
  <c r="O125" i="5"/>
  <c r="B126" i="5"/>
  <c r="C126" i="5"/>
  <c r="D126" i="5"/>
  <c r="E126" i="5"/>
  <c r="F126" i="5"/>
  <c r="G126" i="5"/>
  <c r="H126" i="5"/>
  <c r="I126" i="5"/>
  <c r="J126" i="5"/>
  <c r="O126" i="5"/>
  <c r="B127" i="5"/>
  <c r="C127" i="5"/>
  <c r="D127" i="5"/>
  <c r="E127" i="5"/>
  <c r="F127" i="5"/>
  <c r="G127" i="5"/>
  <c r="H127" i="5"/>
  <c r="I127" i="5"/>
  <c r="J127" i="5"/>
  <c r="O127" i="5"/>
  <c r="B128" i="5"/>
  <c r="C128" i="5"/>
  <c r="D128" i="5"/>
  <c r="E128" i="5"/>
  <c r="F128" i="5"/>
  <c r="G128" i="5"/>
  <c r="H128" i="5"/>
  <c r="I128" i="5"/>
  <c r="J128" i="5"/>
  <c r="O128" i="5"/>
  <c r="B129" i="5"/>
  <c r="C129" i="5"/>
  <c r="D129" i="5"/>
  <c r="E129" i="5"/>
  <c r="F129" i="5"/>
  <c r="G129" i="5"/>
  <c r="H129" i="5"/>
  <c r="I129" i="5"/>
  <c r="J129" i="5"/>
  <c r="O129" i="5"/>
  <c r="B130" i="5"/>
  <c r="C130" i="5"/>
  <c r="D130" i="5"/>
  <c r="E130" i="5"/>
  <c r="F130" i="5"/>
  <c r="G130" i="5"/>
  <c r="H130" i="5"/>
  <c r="I130" i="5"/>
  <c r="J130" i="5"/>
  <c r="O130" i="5"/>
  <c r="B131" i="5"/>
  <c r="C131" i="5"/>
  <c r="D131" i="5"/>
  <c r="E131" i="5"/>
  <c r="F131" i="5"/>
  <c r="G131" i="5"/>
  <c r="H131" i="5"/>
  <c r="I131" i="5"/>
  <c r="J131" i="5"/>
  <c r="O131" i="5"/>
  <c r="B132" i="5"/>
  <c r="C132" i="5"/>
  <c r="D132" i="5"/>
  <c r="E132" i="5"/>
  <c r="F132" i="5"/>
  <c r="G132" i="5"/>
  <c r="H132" i="5"/>
  <c r="I132" i="5"/>
  <c r="J132" i="5"/>
  <c r="O132" i="5"/>
  <c r="B133" i="5"/>
  <c r="C133" i="5"/>
  <c r="D133" i="5"/>
  <c r="E133" i="5"/>
  <c r="F133" i="5"/>
  <c r="G133" i="5"/>
  <c r="H133" i="5"/>
  <c r="I133" i="5"/>
  <c r="J133" i="5"/>
  <c r="O133" i="5"/>
  <c r="B134" i="5"/>
  <c r="C134" i="5"/>
  <c r="D134" i="5"/>
  <c r="E134" i="5"/>
  <c r="F134" i="5"/>
  <c r="G134" i="5"/>
  <c r="H134" i="5"/>
  <c r="I134" i="5"/>
  <c r="J134" i="5"/>
  <c r="O134" i="5"/>
  <c r="B135" i="5"/>
  <c r="C135" i="5"/>
  <c r="D135" i="5"/>
  <c r="E135" i="5"/>
  <c r="F135" i="5"/>
  <c r="G135" i="5"/>
  <c r="H135" i="5"/>
  <c r="I135" i="5"/>
  <c r="J135" i="5"/>
  <c r="O135" i="5"/>
  <c r="B136" i="5"/>
  <c r="C136" i="5"/>
  <c r="D136" i="5"/>
  <c r="E136" i="5"/>
  <c r="F136" i="5"/>
  <c r="G136" i="5"/>
  <c r="H136" i="5"/>
  <c r="I136" i="5"/>
  <c r="J136" i="5"/>
  <c r="O136" i="5"/>
  <c r="B137" i="5"/>
  <c r="C137" i="5"/>
  <c r="D137" i="5"/>
  <c r="E137" i="5"/>
  <c r="F137" i="5"/>
  <c r="G137" i="5"/>
  <c r="H137" i="5"/>
  <c r="I137" i="5"/>
  <c r="J137" i="5"/>
  <c r="O137" i="5"/>
  <c r="B138" i="5"/>
  <c r="C138" i="5"/>
  <c r="D138" i="5"/>
  <c r="E138" i="5"/>
  <c r="F138" i="5"/>
  <c r="G138" i="5"/>
  <c r="H138" i="5"/>
  <c r="I138" i="5"/>
  <c r="J138" i="5"/>
  <c r="O138" i="5"/>
  <c r="B139" i="5"/>
  <c r="C139" i="5"/>
  <c r="D139" i="5"/>
  <c r="E139" i="5"/>
  <c r="F139" i="5"/>
  <c r="G139" i="5"/>
  <c r="H139" i="5"/>
  <c r="I139" i="5"/>
  <c r="J139" i="5"/>
  <c r="O139" i="5"/>
  <c r="B140" i="5"/>
  <c r="C140" i="5"/>
  <c r="D140" i="5"/>
  <c r="E140" i="5"/>
  <c r="F140" i="5"/>
  <c r="G140" i="5"/>
  <c r="H140" i="5"/>
  <c r="I140" i="5"/>
  <c r="J140" i="5"/>
  <c r="O140" i="5"/>
  <c r="B141" i="5"/>
  <c r="C141" i="5"/>
  <c r="D141" i="5"/>
  <c r="E141" i="5"/>
  <c r="F141" i="5"/>
  <c r="G141" i="5"/>
  <c r="H141" i="5"/>
  <c r="I141" i="5"/>
  <c r="J141" i="5"/>
  <c r="O141" i="5"/>
  <c r="B142" i="5"/>
  <c r="C142" i="5"/>
  <c r="D142" i="5"/>
  <c r="E142" i="5"/>
  <c r="F142" i="5"/>
  <c r="G142" i="5"/>
  <c r="H142" i="5"/>
  <c r="I142" i="5"/>
  <c r="J142" i="5"/>
  <c r="O142" i="5"/>
  <c r="B143" i="5"/>
  <c r="C143" i="5"/>
  <c r="D143" i="5"/>
  <c r="E143" i="5"/>
  <c r="F143" i="5"/>
  <c r="G143" i="5"/>
  <c r="H143" i="5"/>
  <c r="I143" i="5"/>
  <c r="J143" i="5"/>
  <c r="O143" i="5"/>
  <c r="B144" i="5"/>
  <c r="C144" i="5"/>
  <c r="D144" i="5"/>
  <c r="E144" i="5"/>
  <c r="F144" i="5"/>
  <c r="G144" i="5"/>
  <c r="H144" i="5"/>
  <c r="I144" i="5"/>
  <c r="J144" i="5"/>
  <c r="O144" i="5"/>
  <c r="B145" i="5"/>
  <c r="C145" i="5"/>
  <c r="D145" i="5"/>
  <c r="E145" i="5"/>
  <c r="F145" i="5"/>
  <c r="G145" i="5"/>
  <c r="H145" i="5"/>
  <c r="I145" i="5"/>
  <c r="J145" i="5"/>
  <c r="O145" i="5"/>
  <c r="B146" i="5"/>
  <c r="C146" i="5"/>
  <c r="D146" i="5"/>
  <c r="E146" i="5"/>
  <c r="F146" i="5"/>
  <c r="G146" i="5"/>
  <c r="H146" i="5"/>
  <c r="I146" i="5"/>
  <c r="J146" i="5"/>
  <c r="O146" i="5"/>
  <c r="B147" i="5"/>
  <c r="C147" i="5"/>
  <c r="D147" i="5"/>
  <c r="E147" i="5"/>
  <c r="F147" i="5"/>
  <c r="G147" i="5"/>
  <c r="H147" i="5"/>
  <c r="I147" i="5"/>
  <c r="J147" i="5"/>
  <c r="O147" i="5"/>
  <c r="B148" i="5"/>
  <c r="C148" i="5"/>
  <c r="D148" i="5"/>
  <c r="E148" i="5"/>
  <c r="F148" i="5"/>
  <c r="G148" i="5"/>
  <c r="H148" i="5"/>
  <c r="I148" i="5"/>
  <c r="J148" i="5"/>
  <c r="O148" i="5"/>
  <c r="B149" i="5"/>
  <c r="C149" i="5"/>
  <c r="D149" i="5"/>
  <c r="E149" i="5"/>
  <c r="F149" i="5"/>
  <c r="G149" i="5"/>
  <c r="H149" i="5"/>
  <c r="I149" i="5"/>
  <c r="J149" i="5"/>
  <c r="O149" i="5"/>
  <c r="B150" i="5"/>
  <c r="C150" i="5"/>
  <c r="D150" i="5"/>
  <c r="E150" i="5"/>
  <c r="F150" i="5"/>
  <c r="G150" i="5"/>
  <c r="H150" i="5"/>
  <c r="I150" i="5"/>
  <c r="J150" i="5"/>
  <c r="O150" i="5"/>
  <c r="B151" i="5"/>
  <c r="C151" i="5"/>
  <c r="D151" i="5"/>
  <c r="E151" i="5"/>
  <c r="F151" i="5"/>
  <c r="G151" i="5"/>
  <c r="H151" i="5"/>
  <c r="I151" i="5"/>
  <c r="J151" i="5"/>
  <c r="O151" i="5"/>
  <c r="B152" i="5"/>
  <c r="C152" i="5"/>
  <c r="D152" i="5"/>
  <c r="E152" i="5"/>
  <c r="F152" i="5"/>
  <c r="G152" i="5"/>
  <c r="H152" i="5"/>
  <c r="I152" i="5"/>
  <c r="J152" i="5"/>
  <c r="O152" i="5"/>
  <c r="B153" i="5"/>
  <c r="C153" i="5"/>
  <c r="D153" i="5"/>
  <c r="E153" i="5"/>
  <c r="F153" i="5"/>
  <c r="G153" i="5"/>
  <c r="H153" i="5"/>
  <c r="I153" i="5"/>
  <c r="J153" i="5"/>
  <c r="O153" i="5"/>
  <c r="B154" i="5"/>
  <c r="C154" i="5"/>
  <c r="D154" i="5"/>
  <c r="E154" i="5"/>
  <c r="F154" i="5"/>
  <c r="G154" i="5"/>
  <c r="H154" i="5"/>
  <c r="I154" i="5"/>
  <c r="J154" i="5"/>
  <c r="O154" i="5"/>
  <c r="B155" i="5"/>
  <c r="C155" i="5"/>
  <c r="D155" i="5"/>
  <c r="E155" i="5"/>
  <c r="F155" i="5"/>
  <c r="G155" i="5"/>
  <c r="H155" i="5"/>
  <c r="I155" i="5"/>
  <c r="J155" i="5"/>
  <c r="O155" i="5"/>
  <c r="B156" i="5"/>
  <c r="C156" i="5"/>
  <c r="D156" i="5"/>
  <c r="E156" i="5"/>
  <c r="F156" i="5"/>
  <c r="G156" i="5"/>
  <c r="H156" i="5"/>
  <c r="I156" i="5"/>
  <c r="J156" i="5"/>
  <c r="O156" i="5"/>
  <c r="B157" i="5"/>
  <c r="C157" i="5"/>
  <c r="D157" i="5"/>
  <c r="E157" i="5"/>
  <c r="F157" i="5"/>
  <c r="G157" i="5"/>
  <c r="H157" i="5"/>
  <c r="I157" i="5"/>
  <c r="J157" i="5"/>
  <c r="O157" i="5"/>
  <c r="B158" i="5"/>
  <c r="C158" i="5"/>
  <c r="D158" i="5"/>
  <c r="E158" i="5"/>
  <c r="F158" i="5"/>
  <c r="G158" i="5"/>
  <c r="H158" i="5"/>
  <c r="I158" i="5"/>
  <c r="J158" i="5"/>
  <c r="O158" i="5"/>
  <c r="B159" i="5"/>
  <c r="C159" i="5"/>
  <c r="D159" i="5"/>
  <c r="E159" i="5"/>
  <c r="F159" i="5"/>
  <c r="G159" i="5"/>
  <c r="H159" i="5"/>
  <c r="I159" i="5"/>
  <c r="J159" i="5"/>
  <c r="O159" i="5"/>
  <c r="B160" i="5"/>
  <c r="C160" i="5"/>
  <c r="D160" i="5"/>
  <c r="E160" i="5"/>
  <c r="F160" i="5"/>
  <c r="G160" i="5"/>
  <c r="H160" i="5"/>
  <c r="I160" i="5"/>
  <c r="J160" i="5"/>
  <c r="O160" i="5"/>
  <c r="B161" i="5"/>
  <c r="C161" i="5"/>
  <c r="D161" i="5"/>
  <c r="E161" i="5"/>
  <c r="F161" i="5"/>
  <c r="G161" i="5"/>
  <c r="H161" i="5"/>
  <c r="I161" i="5"/>
  <c r="J161" i="5"/>
  <c r="O161" i="5"/>
  <c r="B162" i="5"/>
  <c r="C162" i="5"/>
  <c r="D162" i="5"/>
  <c r="E162" i="5"/>
  <c r="F162" i="5"/>
  <c r="G162" i="5"/>
  <c r="H162" i="5"/>
  <c r="I162" i="5"/>
  <c r="J162" i="5"/>
  <c r="O162" i="5"/>
  <c r="B163" i="5"/>
  <c r="C163" i="5"/>
  <c r="D163" i="5"/>
  <c r="E163" i="5"/>
  <c r="F163" i="5"/>
  <c r="G163" i="5"/>
  <c r="H163" i="5"/>
  <c r="I163" i="5"/>
  <c r="J163" i="5"/>
  <c r="O163" i="5"/>
  <c r="B164" i="5"/>
  <c r="C164" i="5"/>
  <c r="D164" i="5"/>
  <c r="E164" i="5"/>
  <c r="F164" i="5"/>
  <c r="G164" i="5"/>
  <c r="H164" i="5"/>
  <c r="I164" i="5"/>
  <c r="J164" i="5"/>
  <c r="O164" i="5"/>
  <c r="B165" i="5"/>
  <c r="C165" i="5"/>
  <c r="D165" i="5"/>
  <c r="E165" i="5"/>
  <c r="F165" i="5"/>
  <c r="G165" i="5"/>
  <c r="H165" i="5"/>
  <c r="I165" i="5"/>
  <c r="J165" i="5"/>
  <c r="O165" i="5"/>
  <c r="B166" i="5"/>
  <c r="C166" i="5"/>
  <c r="D166" i="5"/>
  <c r="E166" i="5"/>
  <c r="F166" i="5"/>
  <c r="G166" i="5"/>
  <c r="H166" i="5"/>
  <c r="I166" i="5"/>
  <c r="J166" i="5"/>
  <c r="O166" i="5"/>
  <c r="B167" i="5"/>
  <c r="C167" i="5"/>
  <c r="D167" i="5"/>
  <c r="E167" i="5"/>
  <c r="F167" i="5"/>
  <c r="G167" i="5"/>
  <c r="H167" i="5"/>
  <c r="I167" i="5"/>
  <c r="J167" i="5"/>
  <c r="O167" i="5"/>
  <c r="B168" i="5"/>
  <c r="C168" i="5"/>
  <c r="D168" i="5"/>
  <c r="E168" i="5"/>
  <c r="F168" i="5"/>
  <c r="G168" i="5"/>
  <c r="H168" i="5"/>
  <c r="I168" i="5"/>
  <c r="J168" i="5"/>
  <c r="O168" i="5"/>
  <c r="B169" i="5"/>
  <c r="C169" i="5"/>
  <c r="D169" i="5"/>
  <c r="E169" i="5"/>
  <c r="F169" i="5"/>
  <c r="G169" i="5"/>
  <c r="H169" i="5"/>
  <c r="I169" i="5"/>
  <c r="J169" i="5"/>
  <c r="O169" i="5"/>
  <c r="B170" i="5"/>
  <c r="C170" i="5"/>
  <c r="D170" i="5"/>
  <c r="E170" i="5"/>
  <c r="F170" i="5"/>
  <c r="G170" i="5"/>
  <c r="H170" i="5"/>
  <c r="I170" i="5"/>
  <c r="J170" i="5"/>
  <c r="O170" i="5"/>
  <c r="B171" i="5"/>
  <c r="C171" i="5"/>
  <c r="D171" i="5"/>
  <c r="E171" i="5"/>
  <c r="F171" i="5"/>
  <c r="G171" i="5"/>
  <c r="H171" i="5"/>
  <c r="I171" i="5"/>
  <c r="J171" i="5"/>
  <c r="O171" i="5"/>
  <c r="B172" i="5"/>
  <c r="C172" i="5"/>
  <c r="D172" i="5"/>
  <c r="E172" i="5"/>
  <c r="F172" i="5"/>
  <c r="G172" i="5"/>
  <c r="H172" i="5"/>
  <c r="I172" i="5"/>
  <c r="J172" i="5"/>
  <c r="O172" i="5"/>
  <c r="B173" i="5"/>
  <c r="C173" i="5"/>
  <c r="D173" i="5"/>
  <c r="E173" i="5"/>
  <c r="F173" i="5"/>
  <c r="G173" i="5"/>
  <c r="H173" i="5"/>
  <c r="I173" i="5"/>
  <c r="J173" i="5"/>
  <c r="O173" i="5"/>
  <c r="B174" i="5"/>
  <c r="C174" i="5"/>
  <c r="D174" i="5"/>
  <c r="E174" i="5"/>
  <c r="F174" i="5"/>
  <c r="G174" i="5"/>
  <c r="H174" i="5"/>
  <c r="I174" i="5"/>
  <c r="J174" i="5"/>
  <c r="O174" i="5"/>
  <c r="B175" i="5"/>
  <c r="C175" i="5"/>
  <c r="D175" i="5"/>
  <c r="E175" i="5"/>
  <c r="F175" i="5"/>
  <c r="G175" i="5"/>
  <c r="H175" i="5"/>
  <c r="I175" i="5"/>
  <c r="J175" i="5"/>
  <c r="O175" i="5"/>
  <c r="B176" i="5"/>
  <c r="C176" i="5"/>
  <c r="D176" i="5"/>
  <c r="E176" i="5"/>
  <c r="F176" i="5"/>
  <c r="G176" i="5"/>
  <c r="H176" i="5"/>
  <c r="I176" i="5"/>
  <c r="J176" i="5"/>
  <c r="O176" i="5"/>
  <c r="B177" i="5"/>
  <c r="C177" i="5"/>
  <c r="D177" i="5"/>
  <c r="E177" i="5"/>
  <c r="F177" i="5"/>
  <c r="G177" i="5"/>
  <c r="H177" i="5"/>
  <c r="I177" i="5"/>
  <c r="J177" i="5"/>
  <c r="O177" i="5"/>
  <c r="B178" i="5"/>
  <c r="C178" i="5"/>
  <c r="D178" i="5"/>
  <c r="E178" i="5"/>
  <c r="F178" i="5"/>
  <c r="G178" i="5"/>
  <c r="H178" i="5"/>
  <c r="I178" i="5"/>
  <c r="J178" i="5"/>
  <c r="O178" i="5"/>
  <c r="B179" i="5"/>
  <c r="C179" i="5"/>
  <c r="D179" i="5"/>
  <c r="E179" i="5"/>
  <c r="F179" i="5"/>
  <c r="G179" i="5"/>
  <c r="H179" i="5"/>
  <c r="I179" i="5"/>
  <c r="J179" i="5"/>
  <c r="O179" i="5"/>
  <c r="B180" i="5"/>
  <c r="C180" i="5"/>
  <c r="D180" i="5"/>
  <c r="E180" i="5"/>
  <c r="F180" i="5"/>
  <c r="G180" i="5"/>
  <c r="H180" i="5"/>
  <c r="I180" i="5"/>
  <c r="J180" i="5"/>
  <c r="O180" i="5"/>
  <c r="B181" i="5"/>
  <c r="C181" i="5"/>
  <c r="D181" i="5"/>
  <c r="E181" i="5"/>
  <c r="F181" i="5"/>
  <c r="G181" i="5"/>
  <c r="H181" i="5"/>
  <c r="I181" i="5"/>
  <c r="J181" i="5"/>
  <c r="O181" i="5"/>
  <c r="B182" i="5"/>
  <c r="C182" i="5"/>
  <c r="D182" i="5"/>
  <c r="E182" i="5"/>
  <c r="F182" i="5"/>
  <c r="G182" i="5"/>
  <c r="H182" i="5"/>
  <c r="I182" i="5"/>
  <c r="J182" i="5"/>
  <c r="O182" i="5"/>
  <c r="B183" i="5"/>
  <c r="C183" i="5"/>
  <c r="D183" i="5"/>
  <c r="E183" i="5"/>
  <c r="F183" i="5"/>
  <c r="G183" i="5"/>
  <c r="H183" i="5"/>
  <c r="I183" i="5"/>
  <c r="J183" i="5"/>
  <c r="O183" i="5"/>
  <c r="B184" i="5"/>
  <c r="C184" i="5"/>
  <c r="D184" i="5"/>
  <c r="E184" i="5"/>
  <c r="F184" i="5"/>
  <c r="G184" i="5"/>
  <c r="H184" i="5"/>
  <c r="I184" i="5"/>
  <c r="J184" i="5"/>
  <c r="O184" i="5"/>
  <c r="B185" i="5"/>
  <c r="C185" i="5"/>
  <c r="D185" i="5"/>
  <c r="E185" i="5"/>
  <c r="F185" i="5"/>
  <c r="G185" i="5"/>
  <c r="H185" i="5"/>
  <c r="I185" i="5"/>
  <c r="J185" i="5"/>
  <c r="O185" i="5"/>
  <c r="B186" i="5"/>
  <c r="C186" i="5"/>
  <c r="D186" i="5"/>
  <c r="E186" i="5"/>
  <c r="F186" i="5"/>
  <c r="G186" i="5"/>
  <c r="H186" i="5"/>
  <c r="I186" i="5"/>
  <c r="J186" i="5"/>
  <c r="O186" i="5"/>
  <c r="B187" i="5"/>
  <c r="C187" i="5"/>
  <c r="D187" i="5"/>
  <c r="E187" i="5"/>
  <c r="F187" i="5"/>
  <c r="G187" i="5"/>
  <c r="H187" i="5"/>
  <c r="I187" i="5"/>
  <c r="J187" i="5"/>
  <c r="O187" i="5"/>
  <c r="B188" i="5"/>
  <c r="C188" i="5"/>
  <c r="D188" i="5"/>
  <c r="E188" i="5"/>
  <c r="F188" i="5"/>
  <c r="G188" i="5"/>
  <c r="H188" i="5"/>
  <c r="I188" i="5"/>
  <c r="J188" i="5"/>
  <c r="O188" i="5"/>
  <c r="B189" i="5"/>
  <c r="C189" i="5"/>
  <c r="D189" i="5"/>
  <c r="E189" i="5"/>
  <c r="F189" i="5"/>
  <c r="G189" i="5"/>
  <c r="H189" i="5"/>
  <c r="I189" i="5"/>
  <c r="J189" i="5"/>
  <c r="O189" i="5"/>
  <c r="B190" i="5"/>
  <c r="C190" i="5"/>
  <c r="D190" i="5"/>
  <c r="E190" i="5"/>
  <c r="F190" i="5"/>
  <c r="G190" i="5"/>
  <c r="H190" i="5"/>
  <c r="I190" i="5"/>
  <c r="J190" i="5"/>
  <c r="O190" i="5"/>
  <c r="B191" i="5"/>
  <c r="C191" i="5"/>
  <c r="D191" i="5"/>
  <c r="E191" i="5"/>
  <c r="F191" i="5"/>
  <c r="G191" i="5"/>
  <c r="H191" i="5"/>
  <c r="I191" i="5"/>
  <c r="J191" i="5"/>
  <c r="O191" i="5"/>
  <c r="B192" i="5"/>
  <c r="C192" i="5"/>
  <c r="D192" i="5"/>
  <c r="E192" i="5"/>
  <c r="F192" i="5"/>
  <c r="G192" i="5"/>
  <c r="H192" i="5"/>
  <c r="I192" i="5"/>
  <c r="J192" i="5"/>
  <c r="O192" i="5"/>
  <c r="B193" i="5"/>
  <c r="C193" i="5"/>
  <c r="D193" i="5"/>
  <c r="E193" i="5"/>
  <c r="F193" i="5"/>
  <c r="G193" i="5"/>
  <c r="H193" i="5"/>
  <c r="I193" i="5"/>
  <c r="J193" i="5"/>
  <c r="O193" i="5"/>
  <c r="B194" i="5"/>
  <c r="C194" i="5"/>
  <c r="D194" i="5"/>
  <c r="E194" i="5"/>
  <c r="F194" i="5"/>
  <c r="G194" i="5"/>
  <c r="H194" i="5"/>
  <c r="I194" i="5"/>
  <c r="J194" i="5"/>
  <c r="O194" i="5"/>
  <c r="B195" i="5"/>
  <c r="C195" i="5"/>
  <c r="D195" i="5"/>
  <c r="E195" i="5"/>
  <c r="F195" i="5"/>
  <c r="G195" i="5"/>
  <c r="H195" i="5"/>
  <c r="I195" i="5"/>
  <c r="J195" i="5"/>
  <c r="O195" i="5"/>
  <c r="B196" i="5"/>
  <c r="C196" i="5"/>
  <c r="D196" i="5"/>
  <c r="E196" i="5"/>
  <c r="F196" i="5"/>
  <c r="G196" i="5"/>
  <c r="H196" i="5"/>
  <c r="I196" i="5"/>
  <c r="J196" i="5"/>
  <c r="O196" i="5"/>
  <c r="B197" i="5"/>
  <c r="C197" i="5"/>
  <c r="D197" i="5"/>
  <c r="E197" i="5"/>
  <c r="F197" i="5"/>
  <c r="G197" i="5"/>
  <c r="H197" i="5"/>
  <c r="I197" i="5"/>
  <c r="J197" i="5"/>
  <c r="O197" i="5"/>
  <c r="B198" i="5"/>
  <c r="C198" i="5"/>
  <c r="D198" i="5"/>
  <c r="E198" i="5"/>
  <c r="F198" i="5"/>
  <c r="G198" i="5"/>
  <c r="H198" i="5"/>
  <c r="I198" i="5"/>
  <c r="J198" i="5"/>
  <c r="O198" i="5"/>
  <c r="O20" i="5"/>
  <c r="J20" i="5"/>
  <c r="I20" i="5"/>
  <c r="H20" i="5"/>
  <c r="G20" i="5"/>
  <c r="F20" i="5"/>
  <c r="E20" i="5"/>
  <c r="D20" i="5"/>
  <c r="C20" i="5"/>
  <c r="B20" i="5"/>
  <c r="N194" i="5"/>
  <c r="N190" i="5"/>
  <c r="N180" i="5"/>
  <c r="N172" i="5"/>
  <c r="N158" i="5"/>
  <c r="N154" i="5"/>
  <c r="N146" i="5"/>
  <c r="N142" i="5"/>
  <c r="N139" i="5"/>
  <c r="N132" i="5"/>
  <c r="N124" i="5"/>
  <c r="N122" i="5"/>
  <c r="N118" i="5"/>
  <c r="N116" i="5"/>
  <c r="N102" i="5"/>
  <c r="N98" i="5"/>
  <c r="N96" i="5"/>
  <c r="N84" i="5"/>
  <c r="N78" i="5"/>
  <c r="N76" i="5"/>
  <c r="N70" i="5"/>
  <c r="N67" i="5"/>
  <c r="N51" i="5"/>
  <c r="N50" i="5"/>
  <c r="N48" i="5"/>
  <c r="N46" i="5"/>
  <c r="N44" i="5"/>
  <c r="N35" i="5"/>
  <c r="N27" i="5"/>
  <c r="N26" i="5"/>
  <c r="V31" i="1" l="1"/>
  <c r="AD31" i="1" s="1"/>
  <c r="AI31" i="1" s="1"/>
  <c r="P155" i="1"/>
  <c r="Q155" i="1" s="1"/>
  <c r="R195" i="1"/>
  <c r="P158" i="1"/>
  <c r="Q158" i="1" s="1"/>
  <c r="P165" i="1"/>
  <c r="Q165" i="1" s="1"/>
  <c r="AE162" i="1"/>
  <c r="AJ162" i="1" s="1"/>
  <c r="R123" i="1"/>
  <c r="P112" i="1"/>
  <c r="Q112" i="1" s="1"/>
  <c r="R150" i="1"/>
  <c r="P167" i="1"/>
  <c r="Q167" i="1" s="1"/>
  <c r="P182" i="1"/>
  <c r="Q182" i="1" s="1"/>
  <c r="P141" i="1"/>
  <c r="Q141" i="1" s="1"/>
  <c r="AE54" i="1"/>
  <c r="AJ54" i="1" s="1"/>
  <c r="R89" i="1"/>
  <c r="S89" i="1" s="1"/>
  <c r="P143" i="1"/>
  <c r="Q143" i="1" s="1"/>
  <c r="P120" i="1"/>
  <c r="Q120" i="1" s="1"/>
  <c r="R117" i="1"/>
  <c r="P128" i="1"/>
  <c r="Q128" i="1" s="1"/>
  <c r="R145" i="1"/>
  <c r="P205" i="1"/>
  <c r="Q205" i="1" s="1"/>
  <c r="AP209" i="1"/>
  <c r="AC182" i="1"/>
  <c r="AH182" i="1" s="1"/>
  <c r="AC198" i="1"/>
  <c r="AH198" i="1" s="1"/>
  <c r="AD171" i="1"/>
  <c r="AI171" i="1" s="1"/>
  <c r="AC72" i="1"/>
  <c r="AH72" i="1" s="1"/>
  <c r="P191" i="1"/>
  <c r="Q191" i="1" s="1"/>
  <c r="AC127" i="1"/>
  <c r="AH127" i="1" s="1"/>
  <c r="P133" i="1"/>
  <c r="Q133" i="1" s="1"/>
  <c r="AC153" i="1"/>
  <c r="AH153" i="1" s="1"/>
  <c r="AM203" i="1"/>
  <c r="P85" i="1"/>
  <c r="Q85" i="1" s="1"/>
  <c r="AF160" i="1"/>
  <c r="AK160" i="1" s="1"/>
  <c r="S183" i="1"/>
  <c r="AQ167" i="1"/>
  <c r="AM163" i="1"/>
  <c r="S36" i="1"/>
  <c r="S149" i="1"/>
  <c r="AM185" i="1"/>
  <c r="AM170" i="1"/>
  <c r="AM162" i="1"/>
  <c r="AM192" i="1"/>
  <c r="AM184" i="1"/>
  <c r="S56" i="1"/>
  <c r="AM189" i="1"/>
  <c r="N125" i="5"/>
  <c r="N173" i="5"/>
  <c r="N192" i="5"/>
  <c r="P109" i="1"/>
  <c r="Q109" i="1" s="1"/>
  <c r="P115" i="1"/>
  <c r="Q115" i="1" s="1"/>
  <c r="R126" i="1"/>
  <c r="P136" i="1"/>
  <c r="Q136" i="1" s="1"/>
  <c r="P142" i="1"/>
  <c r="Q142" i="1" s="1"/>
  <c r="S150" i="1"/>
  <c r="R153" i="1"/>
  <c r="P159" i="1"/>
  <c r="Q159" i="1" s="1"/>
  <c r="P173" i="1"/>
  <c r="Q173" i="1" s="1"/>
  <c r="P181" i="1"/>
  <c r="Q181" i="1" s="1"/>
  <c r="P200" i="1"/>
  <c r="Q200" i="1" s="1"/>
  <c r="P203" i="1"/>
  <c r="Q203" i="1" s="1"/>
  <c r="P208" i="1"/>
  <c r="AM196" i="1"/>
  <c r="AC159" i="1"/>
  <c r="AH159" i="1" s="1"/>
  <c r="AM155" i="1"/>
  <c r="AE129" i="1"/>
  <c r="AJ129" i="1" s="1"/>
  <c r="P70" i="1"/>
  <c r="Q70" i="1" s="1"/>
  <c r="P107" i="1"/>
  <c r="Q107" i="1" s="1"/>
  <c r="R142" i="1"/>
  <c r="S142" i="1" s="1"/>
  <c r="P171" i="1"/>
  <c r="Q171" i="1" s="1"/>
  <c r="P176" i="1"/>
  <c r="Q176" i="1" s="1"/>
  <c r="P179" i="1"/>
  <c r="Q179" i="1" s="1"/>
  <c r="P187" i="1"/>
  <c r="Q187" i="1" s="1"/>
  <c r="N181" i="5"/>
  <c r="S87" i="1"/>
  <c r="P110" i="1"/>
  <c r="Q110" i="1" s="1"/>
  <c r="P125" i="1"/>
  <c r="Q125" i="1" s="1"/>
  <c r="R134" i="1"/>
  <c r="S134" i="1" s="1"/>
  <c r="S146" i="1"/>
  <c r="P160" i="1"/>
  <c r="Q160" i="1" s="1"/>
  <c r="S184" i="1"/>
  <c r="P190" i="1"/>
  <c r="Q190" i="1" s="1"/>
  <c r="AM205" i="1"/>
  <c r="AE194" i="5" s="1"/>
  <c r="AD191" i="1"/>
  <c r="AI191" i="1" s="1"/>
  <c r="AQ183" i="1"/>
  <c r="AI172" i="5" s="1"/>
  <c r="AN169" i="1"/>
  <c r="AC143" i="1"/>
  <c r="AH143" i="1" s="1"/>
  <c r="AG101" i="1"/>
  <c r="AL101" i="1" s="1"/>
  <c r="AE82" i="1"/>
  <c r="AJ82" i="1" s="1"/>
  <c r="AM166" i="1"/>
  <c r="P75" i="1"/>
  <c r="Q75" i="1" s="1"/>
  <c r="P168" i="1"/>
  <c r="Q168" i="1" s="1"/>
  <c r="P206" i="1"/>
  <c r="Q206" i="1" s="1"/>
  <c r="N61" i="5"/>
  <c r="N140" i="5"/>
  <c r="S119" i="1"/>
  <c r="R201" i="1"/>
  <c r="AM176" i="1"/>
  <c r="AP157" i="1"/>
  <c r="S54" i="1"/>
  <c r="P77" i="1"/>
  <c r="Q77" i="1" s="1"/>
  <c r="P88" i="1"/>
  <c r="Q88" i="1" s="1"/>
  <c r="P135" i="1"/>
  <c r="Q135" i="1" s="1"/>
  <c r="R174" i="1"/>
  <c r="R193" i="1"/>
  <c r="P199" i="1"/>
  <c r="Q199" i="1" s="1"/>
  <c r="AD204" i="1"/>
  <c r="AI204" i="1" s="1"/>
  <c r="AM201" i="1"/>
  <c r="AC190" i="1"/>
  <c r="AH190" i="1" s="1"/>
  <c r="AE179" i="1"/>
  <c r="AJ179" i="1" s="1"/>
  <c r="AP164" i="1"/>
  <c r="AC134" i="1"/>
  <c r="AH134" i="1" s="1"/>
  <c r="AC123" i="1"/>
  <c r="AH123" i="1" s="1"/>
  <c r="P104" i="1"/>
  <c r="Q104" i="1" s="1"/>
  <c r="S131" i="1"/>
  <c r="P151" i="1"/>
  <c r="Q151" i="1" s="1"/>
  <c r="P198" i="1"/>
  <c r="Q198" i="1" s="1"/>
  <c r="AP158" i="1"/>
  <c r="S47" i="1"/>
  <c r="P54" i="1"/>
  <c r="Q54" i="1" s="1"/>
  <c r="S72" i="1"/>
  <c r="R105" i="1"/>
  <c r="S169" i="1"/>
  <c r="S175" i="1"/>
  <c r="R177" i="1"/>
  <c r="R185" i="1"/>
  <c r="AE193" i="1"/>
  <c r="AJ193" i="1" s="1"/>
  <c r="AO175" i="1"/>
  <c r="N160" i="5"/>
  <c r="N104" i="5"/>
  <c r="N152" i="5"/>
  <c r="AO190" i="1"/>
  <c r="N185" i="5"/>
  <c r="AD190" i="1"/>
  <c r="AI190" i="1" s="1"/>
  <c r="N156" i="5"/>
  <c r="AC100" i="1"/>
  <c r="AH100" i="1" s="1"/>
  <c r="AF65" i="1"/>
  <c r="AK65" i="1" s="1"/>
  <c r="AC48" i="1"/>
  <c r="AH48" i="1" s="1"/>
  <c r="AD41" i="1"/>
  <c r="AI41" i="1" s="1"/>
  <c r="AC203" i="1"/>
  <c r="AH203" i="1" s="1"/>
  <c r="AN182" i="1"/>
  <c r="N131" i="5"/>
  <c r="N148" i="5"/>
  <c r="N193" i="5"/>
  <c r="AD161" i="1"/>
  <c r="AI161" i="1" s="1"/>
  <c r="AE164" i="1"/>
  <c r="AJ164" i="1" s="1"/>
  <c r="AC99" i="1"/>
  <c r="AH99" i="1" s="1"/>
  <c r="N123" i="5"/>
  <c r="AC195" i="1"/>
  <c r="AH195" i="1" s="1"/>
  <c r="AC113" i="1"/>
  <c r="AH113" i="1" s="1"/>
  <c r="N37" i="5"/>
  <c r="AE184" i="1"/>
  <c r="AJ184" i="1" s="1"/>
  <c r="AG127" i="1"/>
  <c r="AL127" i="1" s="1"/>
  <c r="AM204" i="1"/>
  <c r="AE193" i="5" s="1"/>
  <c r="AE201" i="1"/>
  <c r="AJ201" i="1" s="1"/>
  <c r="AP159" i="1"/>
  <c r="AG119" i="1"/>
  <c r="AL119" i="1" s="1"/>
  <c r="AC38" i="1"/>
  <c r="AH38" i="1" s="1"/>
  <c r="AD94" i="1"/>
  <c r="AI94" i="1" s="1"/>
  <c r="N114" i="5"/>
  <c r="P62" i="1"/>
  <c r="Q62" i="1" s="1"/>
  <c r="S107" i="1"/>
  <c r="P111" i="1"/>
  <c r="Q111" i="1" s="1"/>
  <c r="P118" i="1"/>
  <c r="Q118" i="1" s="1"/>
  <c r="S122" i="1"/>
  <c r="S125" i="1"/>
  <c r="S126" i="1"/>
  <c r="S128" i="1"/>
  <c r="P131" i="1"/>
  <c r="Q131" i="1" s="1"/>
  <c r="R137" i="1"/>
  <c r="S137" i="1" s="1"/>
  <c r="P144" i="1"/>
  <c r="Q144" i="1" s="1"/>
  <c r="P149" i="1"/>
  <c r="Q149" i="1" s="1"/>
  <c r="R161" i="1"/>
  <c r="S173" i="1"/>
  <c r="S174" i="1"/>
  <c r="S179" i="1"/>
  <c r="P183" i="1"/>
  <c r="Q183" i="1" s="1"/>
  <c r="S191" i="1"/>
  <c r="S193" i="1"/>
  <c r="S203" i="1"/>
  <c r="P207" i="1"/>
  <c r="Q207" i="1" s="1"/>
  <c r="N103" i="5"/>
  <c r="AP208" i="1"/>
  <c r="AM206" i="1"/>
  <c r="AP200" i="1"/>
  <c r="AM197" i="1"/>
  <c r="AE186" i="5" s="1"/>
  <c r="AQ195" i="1"/>
  <c r="AM191" i="1"/>
  <c r="AN190" i="1"/>
  <c r="AQ184" i="1"/>
  <c r="AO183" i="1"/>
  <c r="AM182" i="1"/>
  <c r="AE171" i="5" s="1"/>
  <c r="AM180" i="1"/>
  <c r="AM171" i="1"/>
  <c r="AO167" i="1"/>
  <c r="AO163" i="1"/>
  <c r="AC162" i="1"/>
  <c r="AH162" i="1" s="1"/>
  <c r="AN161" i="1"/>
  <c r="AO159" i="1"/>
  <c r="AG148" i="5" s="1"/>
  <c r="S167" i="1"/>
  <c r="S48" i="1"/>
  <c r="S69" i="1"/>
  <c r="S104" i="1"/>
  <c r="R113" i="1"/>
  <c r="S135" i="1"/>
  <c r="S147" i="1"/>
  <c r="S159" i="1"/>
  <c r="S161" i="1"/>
  <c r="R166" i="1"/>
  <c r="S166" i="1" s="1"/>
  <c r="S176" i="1"/>
  <c r="S194" i="1"/>
  <c r="S197" i="1"/>
  <c r="S198" i="1"/>
  <c r="S200" i="1"/>
  <c r="R209" i="1"/>
  <c r="N135" i="5"/>
  <c r="AQ205" i="1"/>
  <c r="AF202" i="1"/>
  <c r="AK202" i="1" s="1"/>
  <c r="AQ196" i="1"/>
  <c r="AO192" i="1"/>
  <c r="AG181" i="5" s="1"/>
  <c r="AM190" i="1"/>
  <c r="AN189" i="1"/>
  <c r="AQ185" i="1"/>
  <c r="AI174" i="5" s="1"/>
  <c r="AO184" i="1"/>
  <c r="AN183" i="1"/>
  <c r="AN179" i="1"/>
  <c r="AN174" i="1"/>
  <c r="AM169" i="1"/>
  <c r="AE158" i="5" s="1"/>
  <c r="AN167" i="1"/>
  <c r="AM165" i="1"/>
  <c r="AN163" i="1"/>
  <c r="AN160" i="1"/>
  <c r="AN159" i="1"/>
  <c r="AN157" i="1"/>
  <c r="AO152" i="1"/>
  <c r="AD39" i="1"/>
  <c r="AI39" i="1" s="1"/>
  <c r="S152" i="1"/>
  <c r="AP183" i="1"/>
  <c r="N144" i="5"/>
  <c r="S37" i="1"/>
  <c r="R54" i="1"/>
  <c r="S79" i="1"/>
  <c r="S111" i="1"/>
  <c r="S113" i="1"/>
  <c r="R118" i="1"/>
  <c r="S118" i="1" s="1"/>
  <c r="S123" i="1"/>
  <c r="P127" i="1"/>
  <c r="Q127" i="1" s="1"/>
  <c r="R131" i="1"/>
  <c r="P134" i="1"/>
  <c r="Q134" i="1" s="1"/>
  <c r="S138" i="1"/>
  <c r="S141" i="1"/>
  <c r="S144" i="1"/>
  <c r="P147" i="1"/>
  <c r="Q147" i="1" s="1"/>
  <c r="R149" i="1"/>
  <c r="S156" i="1"/>
  <c r="S162" i="1"/>
  <c r="S165" i="1"/>
  <c r="S171" i="1"/>
  <c r="P175" i="1"/>
  <c r="Q175" i="1" s="1"/>
  <c r="R183" i="1"/>
  <c r="S188" i="1"/>
  <c r="P192" i="1"/>
  <c r="Q192" i="1" s="1"/>
  <c r="P197" i="1"/>
  <c r="Q197" i="1" s="1"/>
  <c r="S207" i="1"/>
  <c r="S209" i="1"/>
  <c r="AP205" i="1"/>
  <c r="AP203" i="1"/>
  <c r="AH192" i="5" s="1"/>
  <c r="AP201" i="1"/>
  <c r="AP199" i="1"/>
  <c r="AP185" i="1"/>
  <c r="AN184" i="1"/>
  <c r="AM183" i="1"/>
  <c r="AP175" i="1"/>
  <c r="AM167" i="1"/>
  <c r="AQ164" i="1"/>
  <c r="AM160" i="1"/>
  <c r="AM159" i="1"/>
  <c r="AQ153" i="1"/>
  <c r="P37" i="1"/>
  <c r="Q37" i="1" s="1"/>
  <c r="R49" i="1"/>
  <c r="S49" i="1" s="1"/>
  <c r="S114" i="1"/>
  <c r="S117" i="1"/>
  <c r="S120" i="1"/>
  <c r="R129" i="1"/>
  <c r="S132" i="1"/>
  <c r="S151" i="1"/>
  <c r="S153" i="1"/>
  <c r="S168" i="1"/>
  <c r="S185" i="1"/>
  <c r="S195" i="1"/>
  <c r="N159" i="5"/>
  <c r="AP207" i="1"/>
  <c r="AQ198" i="1"/>
  <c r="AO185" i="1"/>
  <c r="AO169" i="1"/>
  <c r="AD167" i="1"/>
  <c r="AI167" i="1" s="1"/>
  <c r="AO164" i="1"/>
  <c r="AQ161" i="1"/>
  <c r="AM157" i="1"/>
  <c r="AE146" i="5" s="1"/>
  <c r="AM134" i="1"/>
  <c r="AE123" i="5" s="1"/>
  <c r="AC119" i="1"/>
  <c r="AH119" i="1" s="1"/>
  <c r="AC94" i="1"/>
  <c r="AH94" i="1" s="1"/>
  <c r="AN191" i="1"/>
  <c r="AP167" i="1"/>
  <c r="N53" i="5"/>
  <c r="N73" i="5"/>
  <c r="N147" i="5"/>
  <c r="S70" i="1"/>
  <c r="S108" i="1"/>
  <c r="S127" i="1"/>
  <c r="S129" i="1"/>
  <c r="S139" i="1"/>
  <c r="S154" i="1"/>
  <c r="S157" i="1"/>
  <c r="S158" i="1"/>
  <c r="S163" i="1"/>
  <c r="S180" i="1"/>
  <c r="S186" i="1"/>
  <c r="S189" i="1"/>
  <c r="S190" i="1"/>
  <c r="S192" i="1"/>
  <c r="S204" i="1"/>
  <c r="AQ206" i="1"/>
  <c r="AP193" i="1"/>
  <c r="AP191" i="1"/>
  <c r="AQ187" i="1"/>
  <c r="AN185" i="1"/>
  <c r="AP171" i="1"/>
  <c r="AM164" i="1"/>
  <c r="AE153" i="5" s="1"/>
  <c r="AP163" i="1"/>
  <c r="AP161" i="1"/>
  <c r="AM127" i="1"/>
  <c r="AE116" i="5" s="1"/>
  <c r="AM119" i="1"/>
  <c r="AE108" i="5" s="1"/>
  <c r="N174" i="5"/>
  <c r="S45" i="1"/>
  <c r="S51" i="1"/>
  <c r="P55" i="1"/>
  <c r="Q55" i="1" s="1"/>
  <c r="S66" i="1"/>
  <c r="R81" i="1"/>
  <c r="S105" i="1"/>
  <c r="S115" i="1"/>
  <c r="P119" i="1"/>
  <c r="Q119" i="1" s="1"/>
  <c r="S133" i="1"/>
  <c r="S136" i="1"/>
  <c r="P139" i="1"/>
  <c r="Q139" i="1" s="1"/>
  <c r="S148" i="1"/>
  <c r="P152" i="1"/>
  <c r="Q152" i="1" s="1"/>
  <c r="P157" i="1"/>
  <c r="Q157" i="1" s="1"/>
  <c r="S160" i="1"/>
  <c r="P163" i="1"/>
  <c r="Q163" i="1" s="1"/>
  <c r="S177" i="1"/>
  <c r="P184" i="1"/>
  <c r="Q184" i="1" s="1"/>
  <c r="P189" i="1"/>
  <c r="Q189" i="1" s="1"/>
  <c r="S199" i="1"/>
  <c r="S201" i="1"/>
  <c r="AC209" i="1"/>
  <c r="AH209" i="1" s="1"/>
  <c r="AC206" i="1"/>
  <c r="AH206" i="1" s="1"/>
  <c r="AN205" i="1"/>
  <c r="AN203" i="1"/>
  <c r="AP195" i="1"/>
  <c r="AP192" i="1"/>
  <c r="AQ190" i="1"/>
  <c r="AP184" i="1"/>
  <c r="AP182" i="1"/>
  <c r="AQ176" i="1"/>
  <c r="AQ175" i="1"/>
  <c r="AC170" i="1"/>
  <c r="AH170" i="1" s="1"/>
  <c r="AN168" i="1"/>
  <c r="AQ162" i="1"/>
  <c r="AO161" i="1"/>
  <c r="AM156" i="1"/>
  <c r="AE145" i="5" s="1"/>
  <c r="AM143" i="1"/>
  <c r="AC78" i="1"/>
  <c r="AH78" i="1" s="1"/>
  <c r="AE68" i="1"/>
  <c r="AJ68" i="1" s="1"/>
  <c r="S81" i="1"/>
  <c r="S109" i="1"/>
  <c r="S110" i="1"/>
  <c r="S112" i="1"/>
  <c r="R121" i="1"/>
  <c r="S121" i="1" s="1"/>
  <c r="S124" i="1"/>
  <c r="S143" i="1"/>
  <c r="S145" i="1"/>
  <c r="S155" i="1"/>
  <c r="R169" i="1"/>
  <c r="S181" i="1"/>
  <c r="S182" i="1"/>
  <c r="S187" i="1"/>
  <c r="S205" i="1"/>
  <c r="S206" i="1"/>
  <c r="S208" i="1"/>
  <c r="AN204" i="1"/>
  <c r="AN195" i="1"/>
  <c r="AO191" i="1"/>
  <c r="AP190" i="1"/>
  <c r="AQ189" i="1"/>
  <c r="AM187" i="1"/>
  <c r="AD185" i="1"/>
  <c r="AI185" i="1" s="1"/>
  <c r="AO182" i="1"/>
  <c r="AM179" i="1"/>
  <c r="AN176" i="1"/>
  <c r="AM174" i="1"/>
  <c r="AG170" i="1"/>
  <c r="AL170" i="1" s="1"/>
  <c r="AO162" i="1"/>
  <c r="AM161" i="1"/>
  <c r="AE150" i="5" s="1"/>
  <c r="AQ159" i="1"/>
  <c r="AC106" i="1"/>
  <c r="AH106" i="1" s="1"/>
  <c r="AE99" i="1"/>
  <c r="AJ99" i="1" s="1"/>
  <c r="AC84" i="1"/>
  <c r="AH84" i="1" s="1"/>
  <c r="AE57" i="1"/>
  <c r="AJ57" i="1" s="1"/>
  <c r="N49" i="5"/>
  <c r="N145" i="5"/>
  <c r="S62" i="1"/>
  <c r="P103" i="1"/>
  <c r="Q103" i="1" s="1"/>
  <c r="AQ155" i="1"/>
  <c r="AE133" i="1"/>
  <c r="AJ133" i="1" s="1"/>
  <c r="N121" i="5"/>
  <c r="AP155" i="1"/>
  <c r="N111" i="5"/>
  <c r="S103" i="1"/>
  <c r="AO155" i="1"/>
  <c r="AD150" i="1"/>
  <c r="AI150" i="1" s="1"/>
  <c r="AD126" i="1"/>
  <c r="AI126" i="1" s="1"/>
  <c r="AO158" i="1"/>
  <c r="AQ156" i="1"/>
  <c r="AN155" i="1"/>
  <c r="AC150" i="1"/>
  <c r="AH150" i="1" s="1"/>
  <c r="AD92" i="1"/>
  <c r="AI92" i="1" s="1"/>
  <c r="N86" i="5"/>
  <c r="S94" i="1"/>
  <c r="AG158" i="1"/>
  <c r="AL158" i="1" s="1"/>
  <c r="AN156" i="1"/>
  <c r="AG152" i="1"/>
  <c r="AL152" i="1" s="1"/>
  <c r="AC151" i="1"/>
  <c r="AH151" i="1" s="1"/>
  <c r="AE141" i="1"/>
  <c r="AJ141" i="1" s="1"/>
  <c r="AG135" i="1"/>
  <c r="AL135" i="1" s="1"/>
  <c r="P94" i="1"/>
  <c r="Q94" i="1" s="1"/>
  <c r="AF152" i="1"/>
  <c r="AK152" i="1" s="1"/>
  <c r="N92" i="5"/>
  <c r="S102" i="1"/>
  <c r="AF156" i="1"/>
  <c r="AK156" i="1" s="1"/>
  <c r="AE132" i="1"/>
  <c r="AJ132" i="1" s="1"/>
  <c r="AD73" i="1"/>
  <c r="AI73" i="1" s="1"/>
  <c r="L84" i="5"/>
  <c r="P95" i="1"/>
  <c r="Q95" i="1" s="1"/>
  <c r="P102" i="1"/>
  <c r="Q102" i="1" s="1"/>
  <c r="S95" i="1"/>
  <c r="R102" i="1"/>
  <c r="AQ101" i="1"/>
  <c r="P96" i="1"/>
  <c r="Q96" i="1" s="1"/>
  <c r="P101" i="1"/>
  <c r="Q101" i="1" s="1"/>
  <c r="S99" i="1"/>
  <c r="AD97" i="1"/>
  <c r="AI97" i="1" s="1"/>
  <c r="R97" i="1"/>
  <c r="S97" i="1" s="1"/>
  <c r="S96" i="1"/>
  <c r="P99" i="1"/>
  <c r="Q99" i="1" s="1"/>
  <c r="R101" i="1"/>
  <c r="S101" i="1" s="1"/>
  <c r="P86" i="1"/>
  <c r="Q86" i="1" s="1"/>
  <c r="S90" i="1"/>
  <c r="S93" i="1"/>
  <c r="R86" i="1"/>
  <c r="S86" i="1" s="1"/>
  <c r="S85" i="1"/>
  <c r="S88" i="1"/>
  <c r="P91" i="1"/>
  <c r="Q91" i="1" s="1"/>
  <c r="R93" i="1"/>
  <c r="N77" i="5"/>
  <c r="P87" i="1"/>
  <c r="Q87" i="1" s="1"/>
  <c r="R91" i="1"/>
  <c r="S91" i="1" s="1"/>
  <c r="P80" i="1"/>
  <c r="Q80" i="1" s="1"/>
  <c r="N69" i="5"/>
  <c r="R78" i="1"/>
  <c r="S77" i="1"/>
  <c r="S78" i="1"/>
  <c r="S80" i="1"/>
  <c r="P83" i="1"/>
  <c r="Q83" i="1" s="1"/>
  <c r="P79" i="1"/>
  <c r="Q79" i="1" s="1"/>
  <c r="R83" i="1"/>
  <c r="S83" i="1" s="1"/>
  <c r="S84" i="1"/>
  <c r="N58" i="5"/>
  <c r="S67" i="1"/>
  <c r="P71" i="1"/>
  <c r="Q71" i="1" s="1"/>
  <c r="N60" i="5"/>
  <c r="P67" i="1"/>
  <c r="Q67" i="1" s="1"/>
  <c r="R69" i="1"/>
  <c r="R73" i="1"/>
  <c r="S73" i="1" s="1"/>
  <c r="S71" i="1"/>
  <c r="N64" i="5"/>
  <c r="P72" i="1"/>
  <c r="Q72" i="1" s="1"/>
  <c r="P69" i="1"/>
  <c r="Q69" i="1" s="1"/>
  <c r="S75" i="1"/>
  <c r="AE69" i="1"/>
  <c r="AJ69" i="1" s="1"/>
  <c r="S60" i="1"/>
  <c r="P64" i="1"/>
  <c r="Q64" i="1" s="1"/>
  <c r="S64" i="1"/>
  <c r="N52" i="5"/>
  <c r="S59" i="1"/>
  <c r="P63" i="1"/>
  <c r="Q63" i="1" s="1"/>
  <c r="AC60" i="1"/>
  <c r="AH60" i="1" s="1"/>
  <c r="N55" i="5"/>
  <c r="P59" i="1"/>
  <c r="Q59" i="1" s="1"/>
  <c r="R61" i="1"/>
  <c r="S61" i="1" s="1"/>
  <c r="R65" i="1"/>
  <c r="S65" i="1" s="1"/>
  <c r="S63" i="1"/>
  <c r="P53" i="1"/>
  <c r="Q53" i="1" s="1"/>
  <c r="P51" i="1"/>
  <c r="Q51" i="1" s="1"/>
  <c r="R57" i="1"/>
  <c r="S55" i="1"/>
  <c r="S57" i="1"/>
  <c r="R51" i="1"/>
  <c r="S53" i="1"/>
  <c r="N42" i="5"/>
  <c r="P56" i="1"/>
  <c r="Q56" i="1" s="1"/>
  <c r="R46" i="1"/>
  <c r="S46" i="1" s="1"/>
  <c r="S42" i="1"/>
  <c r="P40" i="1"/>
  <c r="Q40" i="1" s="1"/>
  <c r="P45" i="1"/>
  <c r="Q45" i="1" s="1"/>
  <c r="S43" i="1"/>
  <c r="P47" i="1"/>
  <c r="Q47" i="1" s="1"/>
  <c r="S40" i="1"/>
  <c r="P43" i="1"/>
  <c r="Q43" i="1" s="1"/>
  <c r="R45" i="1"/>
  <c r="R41" i="1"/>
  <c r="S41" i="1" s="1"/>
  <c r="P48" i="1"/>
  <c r="Q48" i="1" s="1"/>
  <c r="S39" i="1"/>
  <c r="P38" i="1"/>
  <c r="Q38" i="1" s="1"/>
  <c r="R38" i="1"/>
  <c r="S38" i="1" s="1"/>
  <c r="P39" i="1"/>
  <c r="Q39" i="1" s="1"/>
  <c r="P35" i="1"/>
  <c r="Q35" i="1" s="1"/>
  <c r="S35" i="1"/>
  <c r="S32" i="1"/>
  <c r="P31" i="1"/>
  <c r="Q31" i="1" s="1"/>
  <c r="R33" i="1"/>
  <c r="S33" i="1" s="1"/>
  <c r="S31" i="1"/>
  <c r="P32" i="1"/>
  <c r="Q32" i="1" s="1"/>
  <c r="AG144" i="1"/>
  <c r="AL144" i="1" s="1"/>
  <c r="AF144" i="1"/>
  <c r="AK144" i="1" s="1"/>
  <c r="AD76" i="1"/>
  <c r="AI76" i="1" s="1"/>
  <c r="AD32" i="1"/>
  <c r="AI32" i="1" s="1"/>
  <c r="AG32" i="1"/>
  <c r="AL32" i="1" s="1"/>
  <c r="AG58" i="1"/>
  <c r="AL58" i="1" s="1"/>
  <c r="AE58" i="1"/>
  <c r="AJ58" i="1" s="1"/>
  <c r="AE113" i="1"/>
  <c r="AJ113" i="1" s="1"/>
  <c r="AG113" i="1"/>
  <c r="AL113" i="1" s="1"/>
  <c r="AF157" i="1"/>
  <c r="AK157" i="1" s="1"/>
  <c r="AD157" i="1"/>
  <c r="AI157" i="1" s="1"/>
  <c r="AG133" i="1"/>
  <c r="AL133" i="1" s="1"/>
  <c r="AF133" i="1"/>
  <c r="AK133" i="1" s="1"/>
  <c r="AG97" i="1"/>
  <c r="AL97" i="1" s="1"/>
  <c r="AF97" i="1"/>
  <c r="AK97" i="1" s="1"/>
  <c r="AG75" i="1"/>
  <c r="AL75" i="1" s="1"/>
  <c r="AD75" i="1"/>
  <c r="AI75" i="1" s="1"/>
  <c r="AN75" i="1" s="1"/>
  <c r="AC201" i="1"/>
  <c r="AH201" i="1" s="1"/>
  <c r="AC196" i="1"/>
  <c r="AH196" i="1" s="1"/>
  <c r="AF194" i="1"/>
  <c r="AK194" i="1" s="1"/>
  <c r="AD188" i="1"/>
  <c r="AI188" i="1" s="1"/>
  <c r="AC181" i="1"/>
  <c r="AH181" i="1" s="1"/>
  <c r="AC173" i="1"/>
  <c r="AH173" i="1" s="1"/>
  <c r="AC148" i="1"/>
  <c r="AH148" i="1" s="1"/>
  <c r="AE143" i="1"/>
  <c r="AJ143" i="1" s="1"/>
  <c r="AE135" i="1"/>
  <c r="AJ135" i="1" s="1"/>
  <c r="AC130" i="1"/>
  <c r="AH130" i="1" s="1"/>
  <c r="AC107" i="1"/>
  <c r="AH107" i="1" s="1"/>
  <c r="AE66" i="1"/>
  <c r="AJ66" i="1" s="1"/>
  <c r="AC160" i="1"/>
  <c r="AH160" i="1" s="1"/>
  <c r="AF154" i="1"/>
  <c r="AK154" i="1" s="1"/>
  <c r="AC137" i="1"/>
  <c r="AH137" i="1" s="1"/>
  <c r="AD135" i="1"/>
  <c r="AI135" i="1" s="1"/>
  <c r="AF132" i="1"/>
  <c r="AK132" i="1" s="1"/>
  <c r="AC105" i="1"/>
  <c r="AH105" i="1" s="1"/>
  <c r="AE97" i="1"/>
  <c r="AJ97" i="1" s="1"/>
  <c r="AC92" i="1"/>
  <c r="AH92" i="1" s="1"/>
  <c r="AC71" i="1"/>
  <c r="AH71" i="1" s="1"/>
  <c r="AF57" i="1"/>
  <c r="AK57" i="1" s="1"/>
  <c r="AE156" i="1"/>
  <c r="AJ156" i="1" s="1"/>
  <c r="AD111" i="1"/>
  <c r="AI111" i="1" s="1"/>
  <c r="AE94" i="1"/>
  <c r="AJ94" i="1" s="1"/>
  <c r="AF93" i="1"/>
  <c r="AK93" i="1" s="1"/>
  <c r="AD80" i="1"/>
  <c r="AI80" i="1" s="1"/>
  <c r="AC74" i="1"/>
  <c r="AH74" i="1" s="1"/>
  <c r="AE67" i="1"/>
  <c r="AJ67" i="1" s="1"/>
  <c r="AC64" i="1"/>
  <c r="AH64" i="1" s="1"/>
  <c r="AD61" i="1"/>
  <c r="AI61" i="1" s="1"/>
  <c r="AD57" i="1"/>
  <c r="AI57" i="1" s="1"/>
  <c r="AD51" i="1"/>
  <c r="AI51" i="1" s="1"/>
  <c r="AC46" i="1"/>
  <c r="AH46" i="1" s="1"/>
  <c r="AC184" i="1"/>
  <c r="AH184" i="1" s="1"/>
  <c r="AC167" i="1"/>
  <c r="AH167" i="1" s="1"/>
  <c r="AD156" i="1"/>
  <c r="AI156" i="1" s="1"/>
  <c r="AE119" i="1"/>
  <c r="AJ119" i="1" s="1"/>
  <c r="AF108" i="1"/>
  <c r="AK108" i="1" s="1"/>
  <c r="AC89" i="1"/>
  <c r="AH89" i="1" s="1"/>
  <c r="AC40" i="1"/>
  <c r="AH40" i="1" s="1"/>
  <c r="AC193" i="1"/>
  <c r="AH193" i="1" s="1"/>
  <c r="AD183" i="1"/>
  <c r="AI183" i="1" s="1"/>
  <c r="AG156" i="1"/>
  <c r="AL156" i="1" s="1"/>
  <c r="AC155" i="1"/>
  <c r="AH155" i="1" s="1"/>
  <c r="AD141" i="1"/>
  <c r="AI141" i="1" s="1"/>
  <c r="AD114" i="1"/>
  <c r="AI114" i="1" s="1"/>
  <c r="AD108" i="1"/>
  <c r="AI108" i="1" s="1"/>
  <c r="AF79" i="1"/>
  <c r="AK79" i="1" s="1"/>
  <c r="AG54" i="1"/>
  <c r="AC35" i="1"/>
  <c r="AH35" i="1" s="1"/>
  <c r="AD162" i="1"/>
  <c r="AI162" i="1" s="1"/>
  <c r="AF118" i="1"/>
  <c r="AK118" i="1" s="1"/>
  <c r="AC157" i="1"/>
  <c r="AH157" i="1" s="1"/>
  <c r="AC138" i="1"/>
  <c r="AH138" i="1" s="1"/>
  <c r="AM138" i="1" s="1"/>
  <c r="AE127" i="5" s="1"/>
  <c r="AE102" i="1"/>
  <c r="AJ102" i="1" s="1"/>
  <c r="AC76" i="1"/>
  <c r="AH76" i="1" s="1"/>
  <c r="AE59" i="1"/>
  <c r="AJ59" i="1" s="1"/>
  <c r="AC54" i="1"/>
  <c r="AH54" i="1" s="1"/>
  <c r="AD43" i="1"/>
  <c r="AI43" i="1" s="1"/>
  <c r="AD35" i="1"/>
  <c r="AI35" i="1" s="1"/>
  <c r="N38" i="5"/>
  <c r="N110" i="5"/>
  <c r="N128" i="5"/>
  <c r="N127" i="5"/>
  <c r="AM209" i="1"/>
  <c r="AO207" i="1"/>
  <c r="AO206" i="1"/>
  <c r="AO205" i="1"/>
  <c r="AC204" i="1"/>
  <c r="AH204" i="1" s="1"/>
  <c r="AO199" i="1"/>
  <c r="AP198" i="1"/>
  <c r="AQ197" i="1"/>
  <c r="AN196" i="1"/>
  <c r="AM195" i="1"/>
  <c r="AM193" i="1"/>
  <c r="AP187" i="1"/>
  <c r="AH176" i="5" s="1"/>
  <c r="AQ177" i="1"/>
  <c r="AI166" i="5" s="1"/>
  <c r="AN175" i="1"/>
  <c r="AE170" i="1"/>
  <c r="AJ170" i="1" s="1"/>
  <c r="AE169" i="1"/>
  <c r="AJ169" i="1" s="1"/>
  <c r="AM153" i="1"/>
  <c r="AE142" i="5" s="1"/>
  <c r="AG150" i="1"/>
  <c r="AL150" i="1" s="1"/>
  <c r="AD146" i="1"/>
  <c r="AI146" i="1" s="1"/>
  <c r="AG143" i="1"/>
  <c r="AL143" i="1" s="1"/>
  <c r="AC142" i="1"/>
  <c r="AH142" i="1" s="1"/>
  <c r="AG136" i="1"/>
  <c r="AL136" i="1" s="1"/>
  <c r="AC129" i="1"/>
  <c r="AH129" i="1" s="1"/>
  <c r="AC126" i="1"/>
  <c r="AH126" i="1" s="1"/>
  <c r="AG111" i="1"/>
  <c r="AL111" i="1" s="1"/>
  <c r="AC108" i="1"/>
  <c r="AH108" i="1" s="1"/>
  <c r="AE103" i="1"/>
  <c r="AJ103" i="1" s="1"/>
  <c r="AC97" i="1"/>
  <c r="AH97" i="1" s="1"/>
  <c r="AD81" i="1"/>
  <c r="AI81" i="1" s="1"/>
  <c r="AC73" i="1"/>
  <c r="AH73" i="1" s="1"/>
  <c r="N89" i="5"/>
  <c r="N101" i="5"/>
  <c r="N129" i="5"/>
  <c r="N162" i="5"/>
  <c r="AN207" i="1"/>
  <c r="AN199" i="1"/>
  <c r="AO198" i="1"/>
  <c r="AP197" i="1"/>
  <c r="AQ188" i="1"/>
  <c r="AN187" i="1"/>
  <c r="AP181" i="1"/>
  <c r="AQ178" i="1"/>
  <c r="AP177" i="1"/>
  <c r="AM175" i="1"/>
  <c r="AP173" i="1"/>
  <c r="AD169" i="1"/>
  <c r="AI169" i="1" s="1"/>
  <c r="AD159" i="1"/>
  <c r="AI159" i="1" s="1"/>
  <c r="AP154" i="1"/>
  <c r="AE153" i="1"/>
  <c r="AJ153" i="1" s="1"/>
  <c r="AE150" i="1"/>
  <c r="AJ150" i="1" s="1"/>
  <c r="AG126" i="1"/>
  <c r="AL126" i="1" s="1"/>
  <c r="AD118" i="1"/>
  <c r="AI118" i="1" s="1"/>
  <c r="AD106" i="1"/>
  <c r="AI106" i="1" s="1"/>
  <c r="AD103" i="1"/>
  <c r="AI103" i="1" s="1"/>
  <c r="AC96" i="1"/>
  <c r="AH96" i="1" s="1"/>
  <c r="AC81" i="1"/>
  <c r="AH81" i="1" s="1"/>
  <c r="AD67" i="1"/>
  <c r="AI67" i="1" s="1"/>
  <c r="AG66" i="1"/>
  <c r="AL66" i="1" s="1"/>
  <c r="AD56" i="1"/>
  <c r="AI56" i="1" s="1"/>
  <c r="AC51" i="1"/>
  <c r="AH51" i="1" s="1"/>
  <c r="AC43" i="1"/>
  <c r="AH43" i="1" s="1"/>
  <c r="N99" i="5"/>
  <c r="N41" i="5"/>
  <c r="N82" i="5"/>
  <c r="N112" i="5"/>
  <c r="N120" i="5"/>
  <c r="N143" i="5"/>
  <c r="AM207" i="1"/>
  <c r="AE196" i="5" s="1"/>
  <c r="AM199" i="1"/>
  <c r="AN198" i="1"/>
  <c r="AO197" i="1"/>
  <c r="AN188" i="1"/>
  <c r="AM181" i="1"/>
  <c r="AE170" i="5" s="1"/>
  <c r="AO178" i="1"/>
  <c r="AO177" i="1"/>
  <c r="AD175" i="1"/>
  <c r="AI175" i="1" s="1"/>
  <c r="AM173" i="1"/>
  <c r="AP166" i="1"/>
  <c r="AN154" i="1"/>
  <c r="AF143" i="5" s="1"/>
  <c r="AF138" i="1"/>
  <c r="AK138" i="1" s="1"/>
  <c r="AM137" i="1"/>
  <c r="AE126" i="5" s="1"/>
  <c r="AE126" i="1"/>
  <c r="AJ126" i="1" s="1"/>
  <c r="AC118" i="1"/>
  <c r="AH118" i="1" s="1"/>
  <c r="AC110" i="1"/>
  <c r="AH110" i="1" s="1"/>
  <c r="AE108" i="1"/>
  <c r="AJ108" i="1" s="1"/>
  <c r="AC103" i="1"/>
  <c r="AH103" i="1" s="1"/>
  <c r="AG100" i="1"/>
  <c r="AL100" i="1" s="1"/>
  <c r="AF90" i="1"/>
  <c r="AK90" i="1" s="1"/>
  <c r="AD89" i="1"/>
  <c r="AI89" i="1" s="1"/>
  <c r="AC88" i="1"/>
  <c r="AH88" i="1" s="1"/>
  <c r="AD87" i="1"/>
  <c r="AI87" i="1" s="1"/>
  <c r="AE81" i="1"/>
  <c r="AJ81" i="1" s="1"/>
  <c r="AD77" i="1"/>
  <c r="AI77" i="1" s="1"/>
  <c r="AC61" i="1"/>
  <c r="AH61" i="1" s="1"/>
  <c r="AC56" i="1"/>
  <c r="AH56" i="1" s="1"/>
  <c r="AD38" i="1"/>
  <c r="AI38" i="1" s="1"/>
  <c r="AC37" i="1"/>
  <c r="AH37" i="1" s="1"/>
  <c r="N113" i="5"/>
  <c r="N186" i="5"/>
  <c r="AO208" i="1"/>
  <c r="AD207" i="1"/>
  <c r="AI207" i="1" s="1"/>
  <c r="AD206" i="1"/>
  <c r="AI206" i="1" s="1"/>
  <c r="AQ203" i="1"/>
  <c r="AO200" i="1"/>
  <c r="AD199" i="1"/>
  <c r="AI199" i="1" s="1"/>
  <c r="AM198" i="1"/>
  <c r="AE187" i="5" s="1"/>
  <c r="AN197" i="1"/>
  <c r="AF186" i="5" s="1"/>
  <c r="AP189" i="1"/>
  <c r="AM188" i="1"/>
  <c r="AC187" i="1"/>
  <c r="AH187" i="1" s="1"/>
  <c r="AM178" i="1"/>
  <c r="AN177" i="1"/>
  <c r="AD173" i="1"/>
  <c r="AI173" i="1" s="1"/>
  <c r="AQ170" i="1"/>
  <c r="AQ169" i="1"/>
  <c r="AQ168" i="1"/>
  <c r="AI157" i="5" s="1"/>
  <c r="AO166" i="1"/>
  <c r="AG154" i="1"/>
  <c r="AL154" i="1" s="1"/>
  <c r="AN140" i="1"/>
  <c r="AE138" i="1"/>
  <c r="AJ138" i="1" s="1"/>
  <c r="AG118" i="1"/>
  <c r="AL118" i="1" s="1"/>
  <c r="AD115" i="1"/>
  <c r="AI115" i="1" s="1"/>
  <c r="AG103" i="1"/>
  <c r="AL103" i="1" s="1"/>
  <c r="AF100" i="1"/>
  <c r="AK100" i="1" s="1"/>
  <c r="AD91" i="1"/>
  <c r="AI91" i="1" s="1"/>
  <c r="AG90" i="1"/>
  <c r="AL90" i="1" s="1"/>
  <c r="AC87" i="1"/>
  <c r="AH87" i="1" s="1"/>
  <c r="AE56" i="1"/>
  <c r="AJ56" i="1" s="1"/>
  <c r="N74" i="5"/>
  <c r="N155" i="5"/>
  <c r="N177" i="5"/>
  <c r="N187" i="5"/>
  <c r="N197" i="5"/>
  <c r="AM208" i="1"/>
  <c r="AM200" i="1"/>
  <c r="AO189" i="1"/>
  <c r="AC188" i="1"/>
  <c r="AH188" i="1" s="1"/>
  <c r="AC178" i="1"/>
  <c r="AH178" i="1" s="1"/>
  <c r="AM177" i="1"/>
  <c r="AP174" i="1"/>
  <c r="AO171" i="1"/>
  <c r="AO170" i="1"/>
  <c r="AP169" i="1"/>
  <c r="AM168" i="1"/>
  <c r="AD154" i="1"/>
  <c r="AI154" i="1" s="1"/>
  <c r="AQ152" i="1"/>
  <c r="AD139" i="1"/>
  <c r="AI139" i="1" s="1"/>
  <c r="AD138" i="1"/>
  <c r="AI138" i="1" s="1"/>
  <c r="AE118" i="1"/>
  <c r="AJ118" i="1" s="1"/>
  <c r="AC115" i="1"/>
  <c r="AH115" i="1" s="1"/>
  <c r="AD110" i="1"/>
  <c r="AI110" i="1" s="1"/>
  <c r="AF103" i="1"/>
  <c r="AK103" i="1" s="1"/>
  <c r="AC91" i="1"/>
  <c r="AH91" i="1" s="1"/>
  <c r="AE89" i="1"/>
  <c r="AJ89" i="1" s="1"/>
  <c r="AE87" i="1"/>
  <c r="AJ87" i="1" s="1"/>
  <c r="AE61" i="1"/>
  <c r="AJ61" i="1" s="1"/>
  <c r="AC39" i="1"/>
  <c r="AH39" i="1" s="1"/>
  <c r="AE38" i="1"/>
  <c r="AJ38" i="1" s="1"/>
  <c r="N66" i="5"/>
  <c r="N188" i="5"/>
  <c r="AQ204" i="1"/>
  <c r="AD198" i="1"/>
  <c r="AI198" i="1" s="1"/>
  <c r="AE178" i="1"/>
  <c r="AJ178" i="1" s="1"/>
  <c r="AD177" i="1"/>
  <c r="AI177" i="1" s="1"/>
  <c r="AN171" i="1"/>
  <c r="AC139" i="1"/>
  <c r="AH139" i="1" s="1"/>
  <c r="AE91" i="1"/>
  <c r="AJ91" i="1" s="1"/>
  <c r="AG68" i="1"/>
  <c r="AL68" i="1" s="1"/>
  <c r="AC47" i="1"/>
  <c r="AH47" i="1" s="1"/>
  <c r="AE191" i="1"/>
  <c r="AJ191" i="1" s="1"/>
  <c r="AG174" i="1"/>
  <c r="AL174" i="1" s="1"/>
  <c r="AE174" i="1"/>
  <c r="AJ174" i="1" s="1"/>
  <c r="AG192" i="1"/>
  <c r="AL192" i="1" s="1"/>
  <c r="AE192" i="1"/>
  <c r="AJ192" i="1" s="1"/>
  <c r="AD189" i="1"/>
  <c r="AI189" i="1" s="1"/>
  <c r="AE183" i="1"/>
  <c r="AJ183" i="1" s="1"/>
  <c r="AF186" i="1"/>
  <c r="AK186" i="1" s="1"/>
  <c r="AG125" i="1"/>
  <c r="AL125" i="1" s="1"/>
  <c r="AF125" i="1"/>
  <c r="AK125" i="1" s="1"/>
  <c r="AE182" i="1"/>
  <c r="AJ182" i="1" s="1"/>
  <c r="AG157" i="1"/>
  <c r="AL157" i="1" s="1"/>
  <c r="AE209" i="1"/>
  <c r="AJ209" i="1" s="1"/>
  <c r="AG209" i="1"/>
  <c r="AL209" i="1" s="1"/>
  <c r="AE204" i="1"/>
  <c r="AJ204" i="1" s="1"/>
  <c r="AD205" i="1"/>
  <c r="AI205" i="1" s="1"/>
  <c r="AE196" i="1"/>
  <c r="AJ196" i="1" s="1"/>
  <c r="AF176" i="1"/>
  <c r="AK176" i="1" s="1"/>
  <c r="AE207" i="1"/>
  <c r="AJ207" i="1" s="1"/>
  <c r="AE199" i="1"/>
  <c r="AJ199" i="1" s="1"/>
  <c r="AD196" i="1"/>
  <c r="AI196" i="1" s="1"/>
  <c r="AD163" i="1"/>
  <c r="AI163" i="1" s="1"/>
  <c r="AG137" i="1"/>
  <c r="AL137" i="1" s="1"/>
  <c r="AE137" i="1"/>
  <c r="AJ137" i="1" s="1"/>
  <c r="AG208" i="1"/>
  <c r="AL208" i="1" s="1"/>
  <c r="AE208" i="1"/>
  <c r="AJ208" i="1" s="1"/>
  <c r="AG200" i="1"/>
  <c r="AL200" i="1" s="1"/>
  <c r="AE200" i="1"/>
  <c r="AJ200" i="1" s="1"/>
  <c r="AD197" i="1"/>
  <c r="AI197" i="1" s="1"/>
  <c r="AE188" i="1"/>
  <c r="AJ188" i="1" s="1"/>
  <c r="AG181" i="1"/>
  <c r="AL181" i="1" s="1"/>
  <c r="AE181" i="1"/>
  <c r="AJ181" i="1" s="1"/>
  <c r="AG166" i="1"/>
  <c r="AL166" i="1" s="1"/>
  <c r="AE166" i="1"/>
  <c r="AJ166" i="1" s="1"/>
  <c r="AE202" i="1"/>
  <c r="AJ202" i="1" s="1"/>
  <c r="AD98" i="1"/>
  <c r="AI98" i="1" s="1"/>
  <c r="AQ209" i="1"/>
  <c r="AN208" i="1"/>
  <c r="AC207" i="1"/>
  <c r="AH207" i="1" s="1"/>
  <c r="AP206" i="1"/>
  <c r="AO203" i="1"/>
  <c r="AD202" i="1"/>
  <c r="AI202" i="1" s="1"/>
  <c r="AQ201" i="1"/>
  <c r="AI190" i="5" s="1"/>
  <c r="AG201" i="1"/>
  <c r="AL201" i="1" s="1"/>
  <c r="AN200" i="1"/>
  <c r="AC199" i="1"/>
  <c r="AH199" i="1" s="1"/>
  <c r="AO195" i="1"/>
  <c r="AD194" i="1"/>
  <c r="AI194" i="1" s="1"/>
  <c r="AQ193" i="1"/>
  <c r="AG193" i="1"/>
  <c r="AL193" i="1" s="1"/>
  <c r="AN192" i="1"/>
  <c r="AC191" i="1"/>
  <c r="AH191" i="1" s="1"/>
  <c r="AO187" i="1"/>
  <c r="AD186" i="1"/>
  <c r="AI186" i="1" s="1"/>
  <c r="AC183" i="1"/>
  <c r="AH183" i="1" s="1"/>
  <c r="AN181" i="1"/>
  <c r="AO181" i="1"/>
  <c r="AQ181" i="1"/>
  <c r="AG180" i="1"/>
  <c r="AL180" i="1" s="1"/>
  <c r="AO179" i="1"/>
  <c r="AD179" i="1"/>
  <c r="AI179" i="1" s="1"/>
  <c r="AG178" i="1"/>
  <c r="AL178" i="1" s="1"/>
  <c r="AG176" i="1"/>
  <c r="AL176" i="1" s="1"/>
  <c r="AO176" i="1"/>
  <c r="AP176" i="1"/>
  <c r="AF170" i="1"/>
  <c r="AK170" i="1" s="1"/>
  <c r="AF166" i="1"/>
  <c r="AK166" i="1" s="1"/>
  <c r="AN166" i="1"/>
  <c r="AQ166" i="1"/>
  <c r="AC166" i="1"/>
  <c r="AH166" i="1" s="1"/>
  <c r="AD166" i="1"/>
  <c r="AI166" i="1" s="1"/>
  <c r="AC165" i="1"/>
  <c r="AH165" i="1" s="1"/>
  <c r="AF165" i="1"/>
  <c r="AK165" i="1" s="1"/>
  <c r="AN165" i="1"/>
  <c r="AG165" i="1"/>
  <c r="AL165" i="1" s="1"/>
  <c r="AO165" i="1"/>
  <c r="AP165" i="1"/>
  <c r="AQ165" i="1"/>
  <c r="AG164" i="1"/>
  <c r="AL164" i="1" s="1"/>
  <c r="AE158" i="1"/>
  <c r="AJ158" i="1" s="1"/>
  <c r="AE144" i="1"/>
  <c r="AJ144" i="1" s="1"/>
  <c r="AD107" i="1"/>
  <c r="AI107" i="1" s="1"/>
  <c r="AM186" i="1"/>
  <c r="AE175" i="5" s="1"/>
  <c r="AP172" i="1"/>
  <c r="AC172" i="1"/>
  <c r="AH172" i="1" s="1"/>
  <c r="AD172" i="1"/>
  <c r="AI172" i="1" s="1"/>
  <c r="AF172" i="1"/>
  <c r="AK172" i="1" s="1"/>
  <c r="AN172" i="1"/>
  <c r="AC202" i="1"/>
  <c r="AH202" i="1" s="1"/>
  <c r="AC186" i="1"/>
  <c r="AH186" i="1" s="1"/>
  <c r="AQ180" i="1"/>
  <c r="AE180" i="1"/>
  <c r="AJ180" i="1" s="1"/>
  <c r="AG172" i="1"/>
  <c r="AL172" i="1" s="1"/>
  <c r="AE171" i="1"/>
  <c r="AJ171" i="1" s="1"/>
  <c r="AD168" i="1"/>
  <c r="AI168" i="1" s="1"/>
  <c r="AG168" i="1"/>
  <c r="AL168" i="1" s="1"/>
  <c r="AO168" i="1"/>
  <c r="AP168" i="1"/>
  <c r="AD149" i="1"/>
  <c r="AI149" i="1" s="1"/>
  <c r="AG148" i="1"/>
  <c r="AL148" i="1" s="1"/>
  <c r="AD148" i="1"/>
  <c r="AI148" i="1" s="1"/>
  <c r="AE148" i="1"/>
  <c r="AJ148" i="1" s="1"/>
  <c r="AF148" i="1"/>
  <c r="AK148" i="1" s="1"/>
  <c r="AC147" i="1"/>
  <c r="AH147" i="1" s="1"/>
  <c r="AG130" i="1"/>
  <c r="AL130" i="1" s="1"/>
  <c r="AD130" i="1"/>
  <c r="AI130" i="1" s="1"/>
  <c r="AE130" i="1"/>
  <c r="AJ130" i="1" s="1"/>
  <c r="AF130" i="1"/>
  <c r="AK130" i="1" s="1"/>
  <c r="AC194" i="1"/>
  <c r="AH194" i="1" s="1"/>
  <c r="AO209" i="1"/>
  <c r="AD208" i="1"/>
  <c r="AI208" i="1" s="1"/>
  <c r="AQ207" i="1"/>
  <c r="AN206" i="1"/>
  <c r="AC205" i="1"/>
  <c r="AH205" i="1" s="1"/>
  <c r="AP204" i="1"/>
  <c r="AO201" i="1"/>
  <c r="AD200" i="1"/>
  <c r="AI200" i="1" s="1"/>
  <c r="AQ199" i="1"/>
  <c r="AC197" i="1"/>
  <c r="AH197" i="1" s="1"/>
  <c r="AP196" i="1"/>
  <c r="AO193" i="1"/>
  <c r="AD192" i="1"/>
  <c r="AI192" i="1" s="1"/>
  <c r="AQ191" i="1"/>
  <c r="AC189" i="1"/>
  <c r="AH189" i="1" s="1"/>
  <c r="AP188" i="1"/>
  <c r="AP180" i="1"/>
  <c r="AO174" i="1"/>
  <c r="AC174" i="1"/>
  <c r="AH174" i="1" s="1"/>
  <c r="AE172" i="1"/>
  <c r="AJ172" i="1" s="1"/>
  <c r="AE160" i="1"/>
  <c r="AJ160" i="1" s="1"/>
  <c r="AF153" i="1"/>
  <c r="AK153" i="1" s="1"/>
  <c r="AN153" i="1"/>
  <c r="AG153" i="1"/>
  <c r="AL153" i="1" s="1"/>
  <c r="AO153" i="1"/>
  <c r="AD153" i="1"/>
  <c r="AI153" i="1" s="1"/>
  <c r="AP153" i="1"/>
  <c r="AD86" i="1"/>
  <c r="AI86" i="1" s="1"/>
  <c r="AG86" i="1"/>
  <c r="AL86" i="1" s="1"/>
  <c r="AC86" i="1"/>
  <c r="AH86" i="1" s="1"/>
  <c r="AE86" i="1"/>
  <c r="AJ86" i="1" s="1"/>
  <c r="AF86" i="1"/>
  <c r="AK86" i="1" s="1"/>
  <c r="AE194" i="1"/>
  <c r="AJ194" i="1" s="1"/>
  <c r="AN209" i="1"/>
  <c r="AC208" i="1"/>
  <c r="AH208" i="1" s="1"/>
  <c r="AO204" i="1"/>
  <c r="AQ202" i="1"/>
  <c r="AN201" i="1"/>
  <c r="AF190" i="5" s="1"/>
  <c r="AC200" i="1"/>
  <c r="AH200" i="1" s="1"/>
  <c r="AO196" i="1"/>
  <c r="AQ194" i="1"/>
  <c r="AN193" i="1"/>
  <c r="AF182" i="5" s="1"/>
  <c r="AC192" i="1"/>
  <c r="AH192" i="1" s="1"/>
  <c r="AO188" i="1"/>
  <c r="AQ186" i="1"/>
  <c r="AC185" i="1"/>
  <c r="AH185" i="1" s="1"/>
  <c r="AQ182" i="1"/>
  <c r="AD182" i="1"/>
  <c r="AI182" i="1" s="1"/>
  <c r="AD181" i="1"/>
  <c r="AI181" i="1" s="1"/>
  <c r="AO180" i="1"/>
  <c r="AC177" i="1"/>
  <c r="AH177" i="1" s="1"/>
  <c r="AE176" i="1"/>
  <c r="AJ176" i="1" s="1"/>
  <c r="AC175" i="1"/>
  <c r="AH175" i="1" s="1"/>
  <c r="AF173" i="1"/>
  <c r="AK173" i="1" s="1"/>
  <c r="AN173" i="1"/>
  <c r="AF162" i="5" s="1"/>
  <c r="AG173" i="1"/>
  <c r="AL173" i="1" s="1"/>
  <c r="AO173" i="1"/>
  <c r="AQ173" i="1"/>
  <c r="AD170" i="1"/>
  <c r="AI170" i="1" s="1"/>
  <c r="AE157" i="1"/>
  <c r="AJ157" i="1" s="1"/>
  <c r="AD155" i="1"/>
  <c r="AI155" i="1" s="1"/>
  <c r="AQ154" i="1"/>
  <c r="AE154" i="1"/>
  <c r="AJ154" i="1" s="1"/>
  <c r="AO154" i="1"/>
  <c r="AG143" i="5" s="1"/>
  <c r="AC154" i="1"/>
  <c r="AH154" i="1" s="1"/>
  <c r="AM154" i="1"/>
  <c r="AC152" i="1"/>
  <c r="AH152" i="1" s="1"/>
  <c r="AD152" i="1"/>
  <c r="AI152" i="1" s="1"/>
  <c r="AE152" i="1"/>
  <c r="AJ152" i="1" s="1"/>
  <c r="AP152" i="1"/>
  <c r="AM152" i="1"/>
  <c r="AN152" i="1"/>
  <c r="AD142" i="1"/>
  <c r="AI142" i="1" s="1"/>
  <c r="AC131" i="1"/>
  <c r="AH131" i="1" s="1"/>
  <c r="AE122" i="1"/>
  <c r="AJ122" i="1" s="1"/>
  <c r="AE120" i="1"/>
  <c r="AJ120" i="1" s="1"/>
  <c r="AG112" i="1"/>
  <c r="AL112" i="1" s="1"/>
  <c r="AE112" i="1"/>
  <c r="AJ112" i="1" s="1"/>
  <c r="AE104" i="1"/>
  <c r="AJ104" i="1" s="1"/>
  <c r="AM202" i="1"/>
  <c r="AE191" i="5" s="1"/>
  <c r="AM194" i="1"/>
  <c r="AP202" i="1"/>
  <c r="AP194" i="1"/>
  <c r="AP186" i="1"/>
  <c r="AP179" i="1"/>
  <c r="AQ179" i="1"/>
  <c r="AC179" i="1"/>
  <c r="AH179" i="1" s="1"/>
  <c r="AD176" i="1"/>
  <c r="AI176" i="1" s="1"/>
  <c r="AQ172" i="1"/>
  <c r="AF168" i="1"/>
  <c r="AK168" i="1" s="1"/>
  <c r="AE165" i="1"/>
  <c r="AJ165" i="1" s="1"/>
  <c r="AF158" i="1"/>
  <c r="AK158" i="1" s="1"/>
  <c r="AN158" i="1"/>
  <c r="AQ158" i="1"/>
  <c r="AC158" i="1"/>
  <c r="AH158" i="1" s="1"/>
  <c r="AD158" i="1"/>
  <c r="AI158" i="1" s="1"/>
  <c r="AM148" i="1"/>
  <c r="AE137" i="5" s="1"/>
  <c r="AE146" i="1"/>
  <c r="AJ146" i="1" s="1"/>
  <c r="AC140" i="1"/>
  <c r="AH140" i="1" s="1"/>
  <c r="AG120" i="1"/>
  <c r="AL120" i="1" s="1"/>
  <c r="AF120" i="1"/>
  <c r="AK120" i="1" s="1"/>
  <c r="AC180" i="1"/>
  <c r="AH180" i="1" s="1"/>
  <c r="AD180" i="1"/>
  <c r="AI180" i="1" s="1"/>
  <c r="AF180" i="1"/>
  <c r="AK180" i="1" s="1"/>
  <c r="AN180" i="1"/>
  <c r="AD209" i="1"/>
  <c r="AI209" i="1" s="1"/>
  <c r="AQ208" i="1"/>
  <c r="AO202" i="1"/>
  <c r="AG202" i="1"/>
  <c r="AL202" i="1" s="1"/>
  <c r="AD201" i="1"/>
  <c r="AI201" i="1" s="1"/>
  <c r="AQ200" i="1"/>
  <c r="AO194" i="1"/>
  <c r="AG194" i="1"/>
  <c r="AL194" i="1" s="1"/>
  <c r="AD193" i="1"/>
  <c r="AI193" i="1" s="1"/>
  <c r="AQ192" i="1"/>
  <c r="AO186" i="1"/>
  <c r="AG186" i="1"/>
  <c r="AL186" i="1" s="1"/>
  <c r="AG179" i="1"/>
  <c r="AL179" i="1" s="1"/>
  <c r="AD178" i="1"/>
  <c r="AI178" i="1" s="1"/>
  <c r="AC176" i="1"/>
  <c r="AH176" i="1" s="1"/>
  <c r="AE173" i="1"/>
  <c r="AJ173" i="1" s="1"/>
  <c r="AO172" i="1"/>
  <c r="AE168" i="1"/>
  <c r="AJ168" i="1" s="1"/>
  <c r="AD165" i="1"/>
  <c r="AI165" i="1" s="1"/>
  <c r="AC161" i="1"/>
  <c r="AH161" i="1" s="1"/>
  <c r="AD160" i="1"/>
  <c r="AI160" i="1" s="1"/>
  <c r="AG160" i="1"/>
  <c r="AL160" i="1" s="1"/>
  <c r="AO160" i="1"/>
  <c r="AP160" i="1"/>
  <c r="AQ160" i="1"/>
  <c r="AM158" i="1"/>
  <c r="AD145" i="1"/>
  <c r="AI145" i="1" s="1"/>
  <c r="AF145" i="1"/>
  <c r="AK145" i="1" s="1"/>
  <c r="AG145" i="1"/>
  <c r="AL145" i="1" s="1"/>
  <c r="AC145" i="1"/>
  <c r="AH145" i="1" s="1"/>
  <c r="AP145" i="1"/>
  <c r="AE145" i="1"/>
  <c r="AJ145" i="1" s="1"/>
  <c r="AE142" i="1"/>
  <c r="AJ142" i="1" s="1"/>
  <c r="AG142" i="1"/>
  <c r="AL142" i="1" s="1"/>
  <c r="AD109" i="1"/>
  <c r="AI109" i="1" s="1"/>
  <c r="AE186" i="1"/>
  <c r="AJ186" i="1" s="1"/>
  <c r="N175" i="5"/>
  <c r="AN202" i="1"/>
  <c r="AN194" i="1"/>
  <c r="AN186" i="1"/>
  <c r="AD184" i="1"/>
  <c r="AI184" i="1" s="1"/>
  <c r="AF179" i="1"/>
  <c r="AK179" i="1" s="1"/>
  <c r="AQ174" i="1"/>
  <c r="AD174" i="1"/>
  <c r="AI174" i="1" s="1"/>
  <c r="AM172" i="1"/>
  <c r="AC169" i="1"/>
  <c r="AH169" i="1" s="1"/>
  <c r="AC168" i="1"/>
  <c r="AH168" i="1" s="1"/>
  <c r="AG162" i="1"/>
  <c r="AL162" i="1" s="1"/>
  <c r="AD140" i="1"/>
  <c r="AI140" i="1" s="1"/>
  <c r="AE128" i="1"/>
  <c r="AJ128" i="1" s="1"/>
  <c r="AD117" i="1"/>
  <c r="AI117" i="1" s="1"/>
  <c r="AP178" i="1"/>
  <c r="AC171" i="1"/>
  <c r="AH171" i="1" s="1"/>
  <c r="AP170" i="1"/>
  <c r="AN164" i="1"/>
  <c r="AF153" i="5" s="1"/>
  <c r="AC163" i="1"/>
  <c r="AH163" i="1" s="1"/>
  <c r="AP162" i="1"/>
  <c r="AH151" i="5" s="1"/>
  <c r="AQ157" i="1"/>
  <c r="AI146" i="5" s="1"/>
  <c r="AD143" i="1"/>
  <c r="AI143" i="1" s="1"/>
  <c r="AC135" i="1"/>
  <c r="AH135" i="1" s="1"/>
  <c r="AD133" i="1"/>
  <c r="AI133" i="1" s="1"/>
  <c r="AF127" i="1"/>
  <c r="AK127" i="1" s="1"/>
  <c r="AD127" i="1"/>
  <c r="AI127" i="1" s="1"/>
  <c r="AE127" i="1"/>
  <c r="AJ127" i="1" s="1"/>
  <c r="AF126" i="1"/>
  <c r="AK126" i="1" s="1"/>
  <c r="AD121" i="1"/>
  <c r="AI121" i="1" s="1"/>
  <c r="AF121" i="1"/>
  <c r="AK121" i="1" s="1"/>
  <c r="AG121" i="1"/>
  <c r="AL121" i="1" s="1"/>
  <c r="AC121" i="1"/>
  <c r="AH121" i="1" s="1"/>
  <c r="AE121" i="1"/>
  <c r="AJ121" i="1" s="1"/>
  <c r="AD119" i="1"/>
  <c r="AI119" i="1" s="1"/>
  <c r="AF114" i="1"/>
  <c r="AK114" i="1" s="1"/>
  <c r="AC109" i="1"/>
  <c r="AH109" i="1" s="1"/>
  <c r="AN109" i="1"/>
  <c r="AG104" i="1"/>
  <c r="AL104" i="1" s="1"/>
  <c r="AG146" i="1"/>
  <c r="AL146" i="1" s="1"/>
  <c r="AQ144" i="1"/>
  <c r="AC144" i="1"/>
  <c r="AH144" i="1" s="1"/>
  <c r="AD144" i="1"/>
  <c r="AI144" i="1" s="1"/>
  <c r="AQ136" i="1"/>
  <c r="AC136" i="1"/>
  <c r="AH136" i="1" s="1"/>
  <c r="AD136" i="1"/>
  <c r="AI136" i="1" s="1"/>
  <c r="AE136" i="1"/>
  <c r="AJ136" i="1" s="1"/>
  <c r="AF136" i="1"/>
  <c r="AK136" i="1" s="1"/>
  <c r="AP136" i="1" s="1"/>
  <c r="AD129" i="1"/>
  <c r="AI129" i="1" s="1"/>
  <c r="AF129" i="1"/>
  <c r="AK129" i="1" s="1"/>
  <c r="AG129" i="1"/>
  <c r="AL129" i="1" s="1"/>
  <c r="AO129" i="1"/>
  <c r="AM129" i="1"/>
  <c r="AD123" i="1"/>
  <c r="AI123" i="1" s="1"/>
  <c r="AD122" i="1"/>
  <c r="AI122" i="1" s="1"/>
  <c r="AC116" i="1"/>
  <c r="AH116" i="1" s="1"/>
  <c r="AE114" i="1"/>
  <c r="AJ114" i="1" s="1"/>
  <c r="AG106" i="1"/>
  <c r="AL106" i="1" s="1"/>
  <c r="AE106" i="1"/>
  <c r="AJ106" i="1" s="1"/>
  <c r="AF104" i="1"/>
  <c r="AK104" i="1" s="1"/>
  <c r="AF102" i="1"/>
  <c r="AK102" i="1" s="1"/>
  <c r="AC102" i="1"/>
  <c r="AH102" i="1" s="1"/>
  <c r="AD102" i="1"/>
  <c r="AI102" i="1" s="1"/>
  <c r="AG102" i="1"/>
  <c r="AL102" i="1" s="1"/>
  <c r="AC93" i="1"/>
  <c r="AH93" i="1" s="1"/>
  <c r="AD93" i="1"/>
  <c r="AI93" i="1" s="1"/>
  <c r="AE93" i="1"/>
  <c r="AJ93" i="1" s="1"/>
  <c r="AG93" i="1"/>
  <c r="AL93" i="1" s="1"/>
  <c r="AN178" i="1"/>
  <c r="AQ171" i="1"/>
  <c r="AN170" i="1"/>
  <c r="AD164" i="1"/>
  <c r="AI164" i="1" s="1"/>
  <c r="AQ163" i="1"/>
  <c r="AN162" i="1"/>
  <c r="AO157" i="1"/>
  <c r="AO156" i="1"/>
  <c r="AP156" i="1"/>
  <c r="AC149" i="1"/>
  <c r="AH149" i="1" s="1"/>
  <c r="AG138" i="1"/>
  <c r="AL138" i="1" s="1"/>
  <c r="AO138" i="1"/>
  <c r="AD132" i="1"/>
  <c r="AI132" i="1" s="1"/>
  <c r="AP125" i="1"/>
  <c r="AC125" i="1"/>
  <c r="AH125" i="1" s="1"/>
  <c r="AD125" i="1"/>
  <c r="AI125" i="1" s="1"/>
  <c r="AE125" i="1"/>
  <c r="AJ125" i="1" s="1"/>
  <c r="AQ125" i="1"/>
  <c r="AD124" i="1"/>
  <c r="AI124" i="1" s="1"/>
  <c r="AC122" i="1"/>
  <c r="AH122" i="1" s="1"/>
  <c r="AQ120" i="1"/>
  <c r="AC120" i="1"/>
  <c r="AH120" i="1" s="1"/>
  <c r="AD120" i="1"/>
  <c r="AI120" i="1" s="1"/>
  <c r="AE85" i="1"/>
  <c r="AJ85" i="1" s="1"/>
  <c r="AC164" i="1"/>
  <c r="AH164" i="1" s="1"/>
  <c r="AF150" i="1"/>
  <c r="AK150" i="1" s="1"/>
  <c r="AF146" i="1"/>
  <c r="AK146" i="1" s="1"/>
  <c r="AC141" i="1"/>
  <c r="AH141" i="1" s="1"/>
  <c r="AF135" i="1"/>
  <c r="AK135" i="1" s="1"/>
  <c r="AN135" i="1"/>
  <c r="AQ135" i="1"/>
  <c r="AD134" i="1"/>
  <c r="AI134" i="1" s="1"/>
  <c r="AC133" i="1"/>
  <c r="AH133" i="1" s="1"/>
  <c r="AC132" i="1"/>
  <c r="AH132" i="1" s="1"/>
  <c r="AC124" i="1"/>
  <c r="AH124" i="1" s="1"/>
  <c r="AQ112" i="1"/>
  <c r="AC112" i="1"/>
  <c r="AH112" i="1" s="1"/>
  <c r="AD112" i="1"/>
  <c r="AI112" i="1" s="1"/>
  <c r="AF112" i="1"/>
  <c r="AK112" i="1" s="1"/>
  <c r="AF111" i="1"/>
  <c r="AK111" i="1" s="1"/>
  <c r="AN111" i="1"/>
  <c r="AC111" i="1"/>
  <c r="AH111" i="1" s="1"/>
  <c r="AE111" i="1"/>
  <c r="AJ111" i="1" s="1"/>
  <c r="AF85" i="1"/>
  <c r="AK85" i="1" s="1"/>
  <c r="AG85" i="1"/>
  <c r="AL85" i="1" s="1"/>
  <c r="AE124" i="1"/>
  <c r="AJ124" i="1" s="1"/>
  <c r="AD116" i="1"/>
  <c r="AI116" i="1" s="1"/>
  <c r="AG114" i="1"/>
  <c r="AL114" i="1" s="1"/>
  <c r="AO114" i="1"/>
  <c r="AC114" i="1"/>
  <c r="AH114" i="1" s="1"/>
  <c r="AN114" i="1"/>
  <c r="AD105" i="1"/>
  <c r="AI105" i="1" s="1"/>
  <c r="AF105" i="1"/>
  <c r="AK105" i="1" s="1"/>
  <c r="AG105" i="1"/>
  <c r="AL105" i="1" s="1"/>
  <c r="AE105" i="1"/>
  <c r="AJ105" i="1" s="1"/>
  <c r="AC70" i="1"/>
  <c r="AH70" i="1" s="1"/>
  <c r="AM70" i="1" s="1"/>
  <c r="AE59" i="5" s="1"/>
  <c r="AD70" i="1"/>
  <c r="AI70" i="1" s="1"/>
  <c r="AF70" i="1"/>
  <c r="AK70" i="1" s="1"/>
  <c r="AE70" i="1"/>
  <c r="AJ70" i="1" s="1"/>
  <c r="AG70" i="1"/>
  <c r="AL70" i="1" s="1"/>
  <c r="AE110" i="1"/>
  <c r="AJ110" i="1" s="1"/>
  <c r="AO110" i="1" s="1"/>
  <c r="AG110" i="1"/>
  <c r="AL110" i="1" s="1"/>
  <c r="AC104" i="1"/>
  <c r="AH104" i="1" s="1"/>
  <c r="AM104" i="1" s="1"/>
  <c r="AD104" i="1"/>
  <c r="AI104" i="1" s="1"/>
  <c r="AC156" i="1"/>
  <c r="AH156" i="1" s="1"/>
  <c r="AP146" i="1"/>
  <c r="AC146" i="1"/>
  <c r="AH146" i="1" s="1"/>
  <c r="AP144" i="1"/>
  <c r="AE134" i="1"/>
  <c r="AJ134" i="1" s="1"/>
  <c r="AG134" i="1"/>
  <c r="AL134" i="1" s="1"/>
  <c r="AE96" i="1"/>
  <c r="AJ96" i="1" s="1"/>
  <c r="AC95" i="1"/>
  <c r="AH95" i="1" s="1"/>
  <c r="AE92" i="1"/>
  <c r="AJ92" i="1" s="1"/>
  <c r="AQ106" i="1"/>
  <c r="AC98" i="1"/>
  <c r="AH98" i="1" s="1"/>
  <c r="AF82" i="1"/>
  <c r="AK82" i="1" s="1"/>
  <c r="AE80" i="1"/>
  <c r="AJ80" i="1" s="1"/>
  <c r="AF143" i="1"/>
  <c r="AK143" i="1" s="1"/>
  <c r="AQ143" i="1"/>
  <c r="AD137" i="1"/>
  <c r="AI137" i="1" s="1"/>
  <c r="AO137" i="1"/>
  <c r="AC117" i="1"/>
  <c r="AH117" i="1" s="1"/>
  <c r="AC101" i="1"/>
  <c r="AH101" i="1" s="1"/>
  <c r="AD101" i="1"/>
  <c r="AI101" i="1" s="1"/>
  <c r="AE101" i="1"/>
  <c r="AJ101" i="1" s="1"/>
  <c r="AF101" i="1"/>
  <c r="AK101" i="1" s="1"/>
  <c r="AF94" i="1"/>
  <c r="AK94" i="1" s="1"/>
  <c r="AN94" i="1"/>
  <c r="AG94" i="1"/>
  <c r="AL94" i="1" s="1"/>
  <c r="AE90" i="1"/>
  <c r="AJ90" i="1" s="1"/>
  <c r="AC128" i="1"/>
  <c r="AH128" i="1" s="1"/>
  <c r="AD128" i="1"/>
  <c r="AI128" i="1" s="1"/>
  <c r="AF119" i="1"/>
  <c r="AK119" i="1" s="1"/>
  <c r="AQ119" i="1"/>
  <c r="AD113" i="1"/>
  <c r="AI113" i="1" s="1"/>
  <c r="AO113" i="1"/>
  <c r="AG108" i="1"/>
  <c r="AL108" i="1" s="1"/>
  <c r="AD100" i="1"/>
  <c r="AI100" i="1" s="1"/>
  <c r="AE100" i="1"/>
  <c r="AJ100" i="1" s="1"/>
  <c r="AC83" i="1"/>
  <c r="AH83" i="1" s="1"/>
  <c r="AG83" i="1"/>
  <c r="AL83" i="1" s="1"/>
  <c r="AD83" i="1"/>
  <c r="AI83" i="1" s="1"/>
  <c r="AE83" i="1"/>
  <c r="AJ83" i="1" s="1"/>
  <c r="AF83" i="1"/>
  <c r="AK83" i="1" s="1"/>
  <c r="AN134" i="1"/>
  <c r="AP132" i="1"/>
  <c r="AN126" i="1"/>
  <c r="AN118" i="1"/>
  <c r="AN110" i="1"/>
  <c r="AP108" i="1"/>
  <c r="AD90" i="1"/>
  <c r="AI90" i="1" s="1"/>
  <c r="AO82" i="1"/>
  <c r="AC80" i="1"/>
  <c r="AH80" i="1" s="1"/>
  <c r="AC79" i="1"/>
  <c r="AH79" i="1" s="1"/>
  <c r="AC77" i="1"/>
  <c r="AH77" i="1" s="1"/>
  <c r="AO132" i="1"/>
  <c r="AO124" i="1"/>
  <c r="AO108" i="1"/>
  <c r="AP97" i="1"/>
  <c r="AC85" i="1"/>
  <c r="AH85" i="1" s="1"/>
  <c r="AD85" i="1"/>
  <c r="AI85" i="1" s="1"/>
  <c r="AD78" i="1"/>
  <c r="AI78" i="1" s="1"/>
  <c r="AE78" i="1"/>
  <c r="AJ78" i="1" s="1"/>
  <c r="AG78" i="1"/>
  <c r="AL78" i="1" s="1"/>
  <c r="AD74" i="1"/>
  <c r="AI74" i="1" s="1"/>
  <c r="AD62" i="1"/>
  <c r="AI62" i="1" s="1"/>
  <c r="AF61" i="1"/>
  <c r="AK61" i="1" s="1"/>
  <c r="AC45" i="1"/>
  <c r="AH45" i="1" s="1"/>
  <c r="AC42" i="1"/>
  <c r="AH42" i="1" s="1"/>
  <c r="AD42" i="1"/>
  <c r="AI42" i="1" s="1"/>
  <c r="AF42" i="1"/>
  <c r="AK42" i="1" s="1"/>
  <c r="AE42" i="1"/>
  <c r="AJ42" i="1" s="1"/>
  <c r="AG42" i="1"/>
  <c r="AL42" i="1" s="1"/>
  <c r="AC82" i="1"/>
  <c r="AH82" i="1" s="1"/>
  <c r="AD82" i="1"/>
  <c r="AI82" i="1" s="1"/>
  <c r="AF78" i="1"/>
  <c r="AK78" i="1" s="1"/>
  <c r="AE62" i="1"/>
  <c r="AJ62" i="1" s="1"/>
  <c r="AD49" i="1"/>
  <c r="AI49" i="1" s="1"/>
  <c r="AD96" i="1"/>
  <c r="AI96" i="1" s="1"/>
  <c r="AF72" i="1"/>
  <c r="AK72" i="1" s="1"/>
  <c r="AE71" i="1"/>
  <c r="AJ71" i="1" s="1"/>
  <c r="AF69" i="1"/>
  <c r="AK69" i="1" s="1"/>
  <c r="AE60" i="1"/>
  <c r="AJ60" i="1" s="1"/>
  <c r="AD48" i="1"/>
  <c r="AI48" i="1" s="1"/>
  <c r="AC90" i="1"/>
  <c r="AH90" i="1" s="1"/>
  <c r="AG82" i="1"/>
  <c r="AL82" i="1" s="1"/>
  <c r="AG79" i="1"/>
  <c r="AL79" i="1" s="1"/>
  <c r="AD79" i="1"/>
  <c r="AI79" i="1" s="1"/>
  <c r="AE79" i="1"/>
  <c r="AJ79" i="1" s="1"/>
  <c r="AF68" i="1"/>
  <c r="AK68" i="1" s="1"/>
  <c r="AF77" i="1"/>
  <c r="AK77" i="1" s="1"/>
  <c r="AE77" i="1"/>
  <c r="AJ77" i="1" s="1"/>
  <c r="AC63" i="1"/>
  <c r="AH63" i="1" s="1"/>
  <c r="AC53" i="1"/>
  <c r="AH53" i="1" s="1"/>
  <c r="AC44" i="1"/>
  <c r="AH44" i="1" s="1"/>
  <c r="AG77" i="1"/>
  <c r="AL77" i="1" s="1"/>
  <c r="AG72" i="1"/>
  <c r="AL72" i="1" s="1"/>
  <c r="AM72" i="1"/>
  <c r="AD72" i="1"/>
  <c r="AI72" i="1" s="1"/>
  <c r="AP72" i="1"/>
  <c r="AE72" i="1"/>
  <c r="AJ72" i="1" s="1"/>
  <c r="AG50" i="1"/>
  <c r="AL50" i="1" s="1"/>
  <c r="AE50" i="1"/>
  <c r="AJ50" i="1" s="1"/>
  <c r="AG67" i="1"/>
  <c r="AL67" i="1" s="1"/>
  <c r="AC58" i="1"/>
  <c r="AH58" i="1" s="1"/>
  <c r="AD58" i="1"/>
  <c r="AI58" i="1" s="1"/>
  <c r="AF58" i="1"/>
  <c r="AK58" i="1" s="1"/>
  <c r="AD54" i="1"/>
  <c r="AI54" i="1" s="1"/>
  <c r="AE39" i="1"/>
  <c r="AJ39" i="1" s="1"/>
  <c r="AG34" i="1"/>
  <c r="AL34" i="1" s="1"/>
  <c r="AE34" i="1"/>
  <c r="AJ34" i="1" s="1"/>
  <c r="AC75" i="1"/>
  <c r="AH75" i="1" s="1"/>
  <c r="AD69" i="1"/>
  <c r="AI69" i="1" s="1"/>
  <c r="AG69" i="1"/>
  <c r="AL69" i="1" s="1"/>
  <c r="AC69" i="1"/>
  <c r="AH69" i="1" s="1"/>
  <c r="AC66" i="1"/>
  <c r="AH66" i="1" s="1"/>
  <c r="AF66" i="1"/>
  <c r="AK66" i="1" s="1"/>
  <c r="AD66" i="1"/>
  <c r="AI66" i="1" s="1"/>
  <c r="AC57" i="1"/>
  <c r="AH57" i="1" s="1"/>
  <c r="AG57" i="1"/>
  <c r="AL57" i="1" s="1"/>
  <c r="AC55" i="1"/>
  <c r="AH55" i="1" s="1"/>
  <c r="AP65" i="1"/>
  <c r="AC65" i="1"/>
  <c r="AH65" i="1" s="1"/>
  <c r="AD65" i="1"/>
  <c r="AI65" i="1" s="1"/>
  <c r="AE65" i="1"/>
  <c r="AJ65" i="1" s="1"/>
  <c r="AC52" i="1"/>
  <c r="AH52" i="1" s="1"/>
  <c r="AD71" i="1"/>
  <c r="AI71" i="1" s="1"/>
  <c r="AF71" i="1"/>
  <c r="AK71" i="1" s="1"/>
  <c r="AG71" i="1"/>
  <c r="AL71" i="1" s="1"/>
  <c r="AQ68" i="1"/>
  <c r="AD68" i="1"/>
  <c r="AI68" i="1" s="1"/>
  <c r="AC68" i="1"/>
  <c r="AH68" i="1" s="1"/>
  <c r="AD46" i="1"/>
  <c r="AI46" i="1" s="1"/>
  <c r="AF41" i="1"/>
  <c r="AK41" i="1" s="1"/>
  <c r="AG41" i="1"/>
  <c r="AL41" i="1" s="1"/>
  <c r="AC41" i="1"/>
  <c r="AH41" i="1" s="1"/>
  <c r="AE41" i="1"/>
  <c r="AJ41" i="1" s="1"/>
  <c r="AD33" i="1"/>
  <c r="AI33" i="1" s="1"/>
  <c r="AE33" i="1"/>
  <c r="AJ33" i="1" s="1"/>
  <c r="AG33" i="1"/>
  <c r="AL33" i="1" s="1"/>
  <c r="AF67" i="1"/>
  <c r="AK67" i="1" s="1"/>
  <c r="AC67" i="1"/>
  <c r="AH67" i="1" s="1"/>
  <c r="AG65" i="1"/>
  <c r="AL65" i="1" s="1"/>
  <c r="AD64" i="1"/>
  <c r="AI64" i="1" s="1"/>
  <c r="AC62" i="1"/>
  <c r="AH62" i="1" s="1"/>
  <c r="AF59" i="1"/>
  <c r="AK59" i="1" s="1"/>
  <c r="AG59" i="1"/>
  <c r="AL59" i="1" s="1"/>
  <c r="AC59" i="1"/>
  <c r="AH59" i="1" s="1"/>
  <c r="AD59" i="1"/>
  <c r="AI59" i="1" s="1"/>
  <c r="AG36" i="1"/>
  <c r="AL36" i="1" s="1"/>
  <c r="AE36" i="1"/>
  <c r="AJ36" i="1" s="1"/>
  <c r="AD60" i="1"/>
  <c r="AI60" i="1" s="1"/>
  <c r="AC50" i="1"/>
  <c r="AH50" i="1" s="1"/>
  <c r="AD50" i="1"/>
  <c r="AI50" i="1" s="1"/>
  <c r="AC49" i="1"/>
  <c r="AH49" i="1" s="1"/>
  <c r="AE43" i="1"/>
  <c r="AJ43" i="1" s="1"/>
  <c r="AG43" i="1"/>
  <c r="AL43" i="1" s="1"/>
  <c r="AD40" i="1"/>
  <c r="AI40" i="1" s="1"/>
  <c r="AE35" i="1"/>
  <c r="AJ35" i="1" s="1"/>
  <c r="AG35" i="1"/>
  <c r="AL35" i="1" s="1"/>
  <c r="AQ35" i="1" s="1"/>
  <c r="AO62" i="1"/>
  <c r="AD52" i="1"/>
  <c r="AI52" i="1" s="1"/>
  <c r="AE51" i="1"/>
  <c r="AJ51" i="1" s="1"/>
  <c r="AG51" i="1"/>
  <c r="AL51" i="1" s="1"/>
  <c r="AC36" i="1"/>
  <c r="AH36" i="1" s="1"/>
  <c r="AD36" i="1"/>
  <c r="AI36" i="1" s="1"/>
  <c r="AG61" i="1"/>
  <c r="AL61" i="1" s="1"/>
  <c r="AC33" i="1"/>
  <c r="AH33" i="1" s="1"/>
  <c r="AD34" i="1"/>
  <c r="AI34" i="1" s="1"/>
  <c r="AO54" i="1"/>
  <c r="AC34" i="1"/>
  <c r="AH34" i="1" s="1"/>
  <c r="AC32" i="1"/>
  <c r="AH32" i="1" s="1"/>
  <c r="AC31" i="1"/>
  <c r="AH31" i="1" s="1"/>
  <c r="N25" i="5"/>
  <c r="AE31" i="1"/>
  <c r="AJ31" i="1" s="1"/>
  <c r="R29" i="1"/>
  <c r="S29" i="1" s="1"/>
  <c r="P29" i="1"/>
  <c r="Q29" i="1" s="1"/>
  <c r="P34" i="1"/>
  <c r="Q34" i="1" s="1"/>
  <c r="P42" i="1"/>
  <c r="Q42" i="1" s="1"/>
  <c r="P50" i="1"/>
  <c r="Q50" i="1" s="1"/>
  <c r="P58" i="1"/>
  <c r="Q58" i="1" s="1"/>
  <c r="P66" i="1"/>
  <c r="Q66" i="1" s="1"/>
  <c r="P74" i="1"/>
  <c r="Q74" i="1" s="1"/>
  <c r="P82" i="1"/>
  <c r="Q82" i="1" s="1"/>
  <c r="P90" i="1"/>
  <c r="Q90" i="1" s="1"/>
  <c r="P98" i="1"/>
  <c r="Q98" i="1" s="1"/>
  <c r="P106" i="1"/>
  <c r="Q106" i="1" s="1"/>
  <c r="P114" i="1"/>
  <c r="Q114" i="1" s="1"/>
  <c r="P122" i="1"/>
  <c r="Q122" i="1" s="1"/>
  <c r="P130" i="1"/>
  <c r="Q130" i="1" s="1"/>
  <c r="P138" i="1"/>
  <c r="Q138" i="1" s="1"/>
  <c r="P146" i="1"/>
  <c r="Q146" i="1" s="1"/>
  <c r="P154" i="1"/>
  <c r="Q154" i="1" s="1"/>
  <c r="P162" i="1"/>
  <c r="Q162" i="1" s="1"/>
  <c r="P170" i="1"/>
  <c r="Q170" i="1" s="1"/>
  <c r="P178" i="1"/>
  <c r="Q178" i="1" s="1"/>
  <c r="P186" i="1"/>
  <c r="Q186" i="1" s="1"/>
  <c r="P194" i="1"/>
  <c r="Q194" i="1" s="1"/>
  <c r="P202" i="1"/>
  <c r="Q202" i="1" s="1"/>
  <c r="R34" i="1"/>
  <c r="S34" i="1" s="1"/>
  <c r="P36" i="1"/>
  <c r="Q36" i="1" s="1"/>
  <c r="R42" i="1"/>
  <c r="P44" i="1"/>
  <c r="Q44" i="1" s="1"/>
  <c r="R50" i="1"/>
  <c r="S50" i="1" s="1"/>
  <c r="P52" i="1"/>
  <c r="Q52" i="1" s="1"/>
  <c r="R58" i="1"/>
  <c r="S58" i="1" s="1"/>
  <c r="P60" i="1"/>
  <c r="Q60" i="1" s="1"/>
  <c r="R66" i="1"/>
  <c r="P68" i="1"/>
  <c r="Q68" i="1" s="1"/>
  <c r="R74" i="1"/>
  <c r="S74" i="1" s="1"/>
  <c r="P76" i="1"/>
  <c r="Q76" i="1" s="1"/>
  <c r="R82" i="1"/>
  <c r="S82" i="1" s="1"/>
  <c r="P84" i="1"/>
  <c r="Q84" i="1" s="1"/>
  <c r="R90" i="1"/>
  <c r="P92" i="1"/>
  <c r="Q92" i="1" s="1"/>
  <c r="R98" i="1"/>
  <c r="S98" i="1" s="1"/>
  <c r="P100" i="1"/>
  <c r="Q100" i="1" s="1"/>
  <c r="R106" i="1"/>
  <c r="S106" i="1" s="1"/>
  <c r="P108" i="1"/>
  <c r="Q108" i="1" s="1"/>
  <c r="R114" i="1"/>
  <c r="P116" i="1"/>
  <c r="Q116" i="1" s="1"/>
  <c r="R122" i="1"/>
  <c r="P124" i="1"/>
  <c r="Q124" i="1" s="1"/>
  <c r="R130" i="1"/>
  <c r="S130" i="1" s="1"/>
  <c r="P132" i="1"/>
  <c r="Q132" i="1" s="1"/>
  <c r="R138" i="1"/>
  <c r="P140" i="1"/>
  <c r="Q140" i="1" s="1"/>
  <c r="R146" i="1"/>
  <c r="P148" i="1"/>
  <c r="Q148" i="1" s="1"/>
  <c r="R154" i="1"/>
  <c r="P156" i="1"/>
  <c r="Q156" i="1" s="1"/>
  <c r="R162" i="1"/>
  <c r="P164" i="1"/>
  <c r="Q164" i="1" s="1"/>
  <c r="R170" i="1"/>
  <c r="S170" i="1" s="1"/>
  <c r="P172" i="1"/>
  <c r="Q172" i="1" s="1"/>
  <c r="R178" i="1"/>
  <c r="S178" i="1" s="1"/>
  <c r="P180" i="1"/>
  <c r="Q180" i="1" s="1"/>
  <c r="R186" i="1"/>
  <c r="P188" i="1"/>
  <c r="Q188" i="1" s="1"/>
  <c r="R194" i="1"/>
  <c r="P196" i="1"/>
  <c r="Q196" i="1" s="1"/>
  <c r="R202" i="1"/>
  <c r="S202" i="1" s="1"/>
  <c r="P204" i="1"/>
  <c r="Q204" i="1" s="1"/>
  <c r="R36" i="1"/>
  <c r="R44" i="1"/>
  <c r="S44" i="1" s="1"/>
  <c r="R52" i="1"/>
  <c r="S52" i="1" s="1"/>
  <c r="R60" i="1"/>
  <c r="R68" i="1"/>
  <c r="S68" i="1" s="1"/>
  <c r="R76" i="1"/>
  <c r="S76" i="1" s="1"/>
  <c r="R84" i="1"/>
  <c r="R92" i="1"/>
  <c r="S92" i="1" s="1"/>
  <c r="R100" i="1"/>
  <c r="S100" i="1" s="1"/>
  <c r="R108" i="1"/>
  <c r="R116" i="1"/>
  <c r="S116" i="1" s="1"/>
  <c r="R124" i="1"/>
  <c r="R132" i="1"/>
  <c r="R140" i="1"/>
  <c r="S140" i="1" s="1"/>
  <c r="R148" i="1"/>
  <c r="R156" i="1"/>
  <c r="R164" i="1"/>
  <c r="S164" i="1" s="1"/>
  <c r="R172" i="1"/>
  <c r="S172" i="1" s="1"/>
  <c r="R180" i="1"/>
  <c r="R188" i="1"/>
  <c r="R196" i="1"/>
  <c r="S196" i="1" s="1"/>
  <c r="R204" i="1"/>
  <c r="R28" i="1"/>
  <c r="S28" i="1" s="1"/>
  <c r="AC28" i="1"/>
  <c r="F23" i="5"/>
  <c r="L23" i="5"/>
  <c r="N183" i="5"/>
  <c r="N43" i="5"/>
  <c r="N109" i="5"/>
  <c r="N137" i="5"/>
  <c r="N126" i="5"/>
  <c r="N22" i="5"/>
  <c r="N59" i="5"/>
  <c r="N30" i="5"/>
  <c r="N56" i="5"/>
  <c r="N196" i="5"/>
  <c r="N150" i="5"/>
  <c r="N23" i="5"/>
  <c r="N91" i="5"/>
  <c r="N170" i="5"/>
  <c r="N138" i="5"/>
  <c r="N80" i="5"/>
  <c r="N71" i="5"/>
  <c r="N176" i="5"/>
  <c r="N191" i="5"/>
  <c r="N54" i="5"/>
  <c r="N31" i="5"/>
  <c r="N34" i="5"/>
  <c r="N79" i="5"/>
  <c r="N88" i="5"/>
  <c r="N153" i="5"/>
  <c r="N178" i="5"/>
  <c r="J19" i="5"/>
  <c r="H11" i="5"/>
  <c r="H13" i="5" s="1"/>
  <c r="I19" i="5"/>
  <c r="AE178" i="5"/>
  <c r="AD29" i="1"/>
  <c r="AC29" i="1"/>
  <c r="AE28" i="1"/>
  <c r="AD28" i="1"/>
  <c r="AF31" i="1" l="1"/>
  <c r="AK31" i="1" s="1"/>
  <c r="AG31" i="1"/>
  <c r="AL31" i="1" s="1"/>
  <c r="N20" i="5"/>
  <c r="AM40" i="1"/>
  <c r="AE29" i="5" s="1"/>
  <c r="AN137" i="1"/>
  <c r="AF126" i="5" s="1"/>
  <c r="AO141" i="1"/>
  <c r="AP118" i="1"/>
  <c r="AP121" i="1"/>
  <c r="AH110" i="5" s="1"/>
  <c r="AM130" i="1"/>
  <c r="AM105" i="1"/>
  <c r="AO134" i="1"/>
  <c r="AG123" i="5" s="1"/>
  <c r="AQ134" i="1"/>
  <c r="AI123" i="5" s="1"/>
  <c r="AN105" i="1"/>
  <c r="AO118" i="1"/>
  <c r="AG107" i="5" s="1"/>
  <c r="AO122" i="1"/>
  <c r="AQ103" i="1"/>
  <c r="AI92" i="5" s="1"/>
  <c r="AM131" i="1"/>
  <c r="AN142" i="1"/>
  <c r="AO104" i="1"/>
  <c r="AG93" i="5" s="1"/>
  <c r="AQ111" i="1"/>
  <c r="AI100" i="5" s="1"/>
  <c r="AQ145" i="1"/>
  <c r="AO148" i="1"/>
  <c r="AG137" i="5" s="1"/>
  <c r="AN122" i="1"/>
  <c r="AM140" i="1"/>
  <c r="AE129" i="5" s="1"/>
  <c r="AO136" i="1"/>
  <c r="AG125" i="5" s="1"/>
  <c r="AN104" i="1"/>
  <c r="AN113" i="1"/>
  <c r="AP143" i="1"/>
  <c r="AH132" i="5" s="1"/>
  <c r="AO106" i="1"/>
  <c r="AP133" i="1"/>
  <c r="AH122" i="5" s="1"/>
  <c r="AN144" i="1"/>
  <c r="AN148" i="1"/>
  <c r="AF137" i="5" s="1"/>
  <c r="AN143" i="1"/>
  <c r="AF132" i="5" s="1"/>
  <c r="AQ104" i="1"/>
  <c r="AM128" i="1"/>
  <c r="AE117" i="5" s="1"/>
  <c r="AP105" i="1"/>
  <c r="AH94" i="5" s="1"/>
  <c r="AN123" i="1"/>
  <c r="AN132" i="1"/>
  <c r="AF121" i="5" s="1"/>
  <c r="AM126" i="1"/>
  <c r="AO133" i="1"/>
  <c r="AG122" i="5" s="1"/>
  <c r="AP119" i="1"/>
  <c r="AH108" i="5" s="1"/>
  <c r="AQ114" i="1"/>
  <c r="AO120" i="1"/>
  <c r="AG109" i="5" s="1"/>
  <c r="AM123" i="1"/>
  <c r="AE112" i="5" s="1"/>
  <c r="AQ133" i="1"/>
  <c r="AI122" i="5" s="1"/>
  <c r="AM151" i="1"/>
  <c r="AE140" i="5" s="1"/>
  <c r="AN119" i="1"/>
  <c r="AO105" i="1"/>
  <c r="AG94" i="5" s="1"/>
  <c r="AN120" i="1"/>
  <c r="AF109" i="5" s="1"/>
  <c r="AO125" i="1"/>
  <c r="AQ121" i="1"/>
  <c r="AI110" i="5" s="1"/>
  <c r="AQ127" i="1"/>
  <c r="AI116" i="5" s="1"/>
  <c r="AO144" i="1"/>
  <c r="AO111" i="1"/>
  <c r="AG100" i="5" s="1"/>
  <c r="AM109" i="1"/>
  <c r="AE98" i="5" s="1"/>
  <c r="AO145" i="1"/>
  <c r="AG134" i="5" s="1"/>
  <c r="AN130" i="1"/>
  <c r="AP138" i="1"/>
  <c r="AM110" i="1"/>
  <c r="AE99" i="5" s="1"/>
  <c r="AO142" i="1"/>
  <c r="AO150" i="1"/>
  <c r="AG139" i="5" s="1"/>
  <c r="AM141" i="1"/>
  <c r="AE130" i="5" s="1"/>
  <c r="AM135" i="1"/>
  <c r="AO121" i="1"/>
  <c r="AG110" i="5" s="1"/>
  <c r="AO103" i="1"/>
  <c r="AG92" i="5" s="1"/>
  <c r="AQ118" i="1"/>
  <c r="AI107" i="5" s="1"/>
  <c r="AQ126" i="1"/>
  <c r="AI115" i="5" s="1"/>
  <c r="AM136" i="1"/>
  <c r="AN146" i="1"/>
  <c r="AF135" i="5" s="1"/>
  <c r="AQ129" i="1"/>
  <c r="AI118" i="5" s="1"/>
  <c r="AO126" i="1"/>
  <c r="AM108" i="1"/>
  <c r="AE97" i="5" s="1"/>
  <c r="AN106" i="1"/>
  <c r="AF95" i="5" s="1"/>
  <c r="AN150" i="1"/>
  <c r="AM111" i="1"/>
  <c r="AE100" i="5" s="1"/>
  <c r="AQ146" i="1"/>
  <c r="AI135" i="5" s="1"/>
  <c r="AP127" i="1"/>
  <c r="AH116" i="5" s="1"/>
  <c r="AN145" i="1"/>
  <c r="AF134" i="5" s="1"/>
  <c r="AP130" i="1"/>
  <c r="AM115" i="1"/>
  <c r="AE104" i="5" s="1"/>
  <c r="AQ142" i="1"/>
  <c r="AI131" i="5" s="1"/>
  <c r="AN103" i="1"/>
  <c r="AF92" i="5" s="1"/>
  <c r="AM106" i="1"/>
  <c r="AE95" i="5" s="1"/>
  <c r="AN136" i="1"/>
  <c r="AF125" i="5" s="1"/>
  <c r="AM132" i="1"/>
  <c r="AE121" i="5" s="1"/>
  <c r="AN115" i="1"/>
  <c r="AF104" i="5" s="1"/>
  <c r="AO135" i="1"/>
  <c r="AG124" i="5" s="1"/>
  <c r="AM113" i="1"/>
  <c r="AE102" i="5" s="1"/>
  <c r="AM117" i="1"/>
  <c r="AE106" i="5" s="1"/>
  <c r="AN125" i="1"/>
  <c r="AF114" i="5" s="1"/>
  <c r="AP135" i="1"/>
  <c r="AH124" i="5" s="1"/>
  <c r="AO146" i="1"/>
  <c r="AG135" i="5" s="1"/>
  <c r="AN121" i="1"/>
  <c r="AN127" i="1"/>
  <c r="AF116" i="5" s="1"/>
  <c r="AQ148" i="1"/>
  <c r="AM112" i="1"/>
  <c r="AE101" i="5" s="1"/>
  <c r="AM147" i="1"/>
  <c r="AE136" i="5" s="1"/>
  <c r="AN124" i="1"/>
  <c r="AP112" i="1"/>
  <c r="AH101" i="5" s="1"/>
  <c r="AQ108" i="1"/>
  <c r="AN116" i="1"/>
  <c r="AF105" i="5" s="1"/>
  <c r="AN149" i="1"/>
  <c r="AF138" i="5" s="1"/>
  <c r="AM103" i="1"/>
  <c r="AE92" i="5" s="1"/>
  <c r="AN128" i="1"/>
  <c r="AF117" i="5" s="1"/>
  <c r="AP103" i="1"/>
  <c r="AH92" i="5" s="1"/>
  <c r="AM107" i="1"/>
  <c r="AE96" i="5" s="1"/>
  <c r="AM118" i="1"/>
  <c r="AE107" i="5" s="1"/>
  <c r="AQ150" i="1"/>
  <c r="AM139" i="1"/>
  <c r="AE128" i="5" s="1"/>
  <c r="AQ105" i="1"/>
  <c r="AI94" i="5" s="1"/>
  <c r="AN107" i="1"/>
  <c r="AF96" i="5" s="1"/>
  <c r="AM146" i="1"/>
  <c r="AE135" i="5" s="1"/>
  <c r="AP114" i="1"/>
  <c r="AH103" i="5" s="1"/>
  <c r="AM125" i="1"/>
  <c r="AE114" i="5" s="1"/>
  <c r="AP111" i="1"/>
  <c r="AH100" i="5" s="1"/>
  <c r="AQ138" i="1"/>
  <c r="AQ130" i="1"/>
  <c r="AN117" i="1"/>
  <c r="AF106" i="5" s="1"/>
  <c r="AM149" i="1"/>
  <c r="AE138" i="5" s="1"/>
  <c r="AQ137" i="1"/>
  <c r="AI126" i="5" s="1"/>
  <c r="AQ113" i="1"/>
  <c r="AO128" i="1"/>
  <c r="AO112" i="1"/>
  <c r="AG101" i="5" s="1"/>
  <c r="AM122" i="1"/>
  <c r="AE111" i="5" s="1"/>
  <c r="AQ110" i="1"/>
  <c r="AO143" i="1"/>
  <c r="AG132" i="5" s="1"/>
  <c r="AM144" i="1"/>
  <c r="AM120" i="1"/>
  <c r="AE109" i="5" s="1"/>
  <c r="AM121" i="1"/>
  <c r="AE110" i="5" s="1"/>
  <c r="AM150" i="1"/>
  <c r="AN133" i="1"/>
  <c r="AF122" i="5" s="1"/>
  <c r="AP129" i="1"/>
  <c r="AO127" i="1"/>
  <c r="AG116" i="5" s="1"/>
  <c r="AM114" i="1"/>
  <c r="AE103" i="5" s="1"/>
  <c r="AM133" i="1"/>
  <c r="AE122" i="5" s="1"/>
  <c r="AN129" i="1"/>
  <c r="AF118" i="5" s="1"/>
  <c r="AM145" i="1"/>
  <c r="AE134" i="5" s="1"/>
  <c r="AO130" i="1"/>
  <c r="AP148" i="1"/>
  <c r="AH137" i="5" s="1"/>
  <c r="AN112" i="1"/>
  <c r="AF101" i="5" s="1"/>
  <c r="AN139" i="1"/>
  <c r="AF128" i="5" s="1"/>
  <c r="AP120" i="1"/>
  <c r="AH109" i="5" s="1"/>
  <c r="AN138" i="1"/>
  <c r="AO119" i="1"/>
  <c r="AG108" i="5" s="1"/>
  <c r="AN141" i="1"/>
  <c r="AF130" i="5" s="1"/>
  <c r="AM116" i="1"/>
  <c r="AE105" i="5" s="1"/>
  <c r="AP126" i="1"/>
  <c r="AH115" i="5" s="1"/>
  <c r="AP104" i="1"/>
  <c r="AP150" i="1"/>
  <c r="AH139" i="5" s="1"/>
  <c r="AN108" i="1"/>
  <c r="AF97" i="5" s="1"/>
  <c r="AM124" i="1"/>
  <c r="AM142" i="1"/>
  <c r="AE131" i="5" s="1"/>
  <c r="AO81" i="1"/>
  <c r="AG70" i="5" s="1"/>
  <c r="AQ67" i="1"/>
  <c r="AI56" i="5" s="1"/>
  <c r="AO61" i="1"/>
  <c r="AG50" i="5" s="1"/>
  <c r="AN41" i="1"/>
  <c r="AF30" i="5" s="1"/>
  <c r="AM38" i="1"/>
  <c r="AE27" i="5" s="1"/>
  <c r="AM88" i="1"/>
  <c r="AE77" i="5" s="1"/>
  <c r="AN87" i="1"/>
  <c r="AM90" i="1"/>
  <c r="AE79" i="5" s="1"/>
  <c r="AG132" i="1"/>
  <c r="AN62" i="1"/>
  <c r="AO65" i="1"/>
  <c r="AG54" i="5" s="1"/>
  <c r="AO87" i="1"/>
  <c r="AG76" i="5" s="1"/>
  <c r="AQ72" i="1"/>
  <c r="AI61" i="5" s="1"/>
  <c r="AN70" i="1"/>
  <c r="AF59" i="5" s="1"/>
  <c r="AE75" i="1"/>
  <c r="AJ75" i="1" s="1"/>
  <c r="AO58" i="1"/>
  <c r="AO101" i="1"/>
  <c r="AG90" i="5" s="1"/>
  <c r="AF201" i="1"/>
  <c r="AK201" i="1" s="1"/>
  <c r="AM99" i="1"/>
  <c r="AE88" i="5" s="1"/>
  <c r="AN43" i="1"/>
  <c r="AF32" i="5" s="1"/>
  <c r="AF50" i="1"/>
  <c r="AK50" i="1" s="1"/>
  <c r="AQ36" i="1"/>
  <c r="AO41" i="1"/>
  <c r="AG30" i="5" s="1"/>
  <c r="AN65" i="1"/>
  <c r="AF54" i="5" s="1"/>
  <c r="AF192" i="1"/>
  <c r="AK192" i="1" s="1"/>
  <c r="AO35" i="1"/>
  <c r="AQ50" i="1"/>
  <c r="AI39" i="5" s="1"/>
  <c r="AN67" i="1"/>
  <c r="AF56" i="5" s="1"/>
  <c r="AM48" i="1"/>
  <c r="AE37" i="5" s="1"/>
  <c r="AO67" i="1"/>
  <c r="AG56" i="5" s="1"/>
  <c r="AF35" i="1"/>
  <c r="AK35" i="1" s="1"/>
  <c r="AP57" i="1"/>
  <c r="AH46" i="5" s="1"/>
  <c r="AM93" i="1"/>
  <c r="AE82" i="5" s="1"/>
  <c r="AM65" i="1"/>
  <c r="AP82" i="1"/>
  <c r="AH71" i="5" s="1"/>
  <c r="AM85" i="1"/>
  <c r="AE74" i="5" s="1"/>
  <c r="AQ79" i="1"/>
  <c r="AI68" i="5" s="1"/>
  <c r="AN82" i="1"/>
  <c r="AF71" i="5" s="1"/>
  <c r="AP86" i="1"/>
  <c r="AH75" i="5" s="1"/>
  <c r="AF113" i="1"/>
  <c r="AF209" i="1"/>
  <c r="AK209" i="1" s="1"/>
  <c r="AM59" i="1"/>
  <c r="AE48" i="5" s="1"/>
  <c r="AN73" i="1"/>
  <c r="AF62" i="5" s="1"/>
  <c r="AN81" i="1"/>
  <c r="AF70" i="5" s="1"/>
  <c r="AN97" i="1"/>
  <c r="AF86" i="5" s="1"/>
  <c r="AO36" i="1"/>
  <c r="AM68" i="1"/>
  <c r="AE57" i="5" s="1"/>
  <c r="AM57" i="1"/>
  <c r="AE46" i="5" s="1"/>
  <c r="AO69" i="1"/>
  <c r="AG58" i="5" s="1"/>
  <c r="AF75" i="1"/>
  <c r="AK75" i="1" s="1"/>
  <c r="AM64" i="1"/>
  <c r="AE53" i="5" s="1"/>
  <c r="AN100" i="1"/>
  <c r="AF89" i="5" s="1"/>
  <c r="AN102" i="1"/>
  <c r="AF91" i="5" s="1"/>
  <c r="AN39" i="1"/>
  <c r="AL54" i="1"/>
  <c r="AQ54" i="1" s="1"/>
  <c r="AI43" i="5" s="1"/>
  <c r="AM61" i="1"/>
  <c r="AE50" i="5" s="1"/>
  <c r="AO71" i="1"/>
  <c r="AG60" i="5" s="1"/>
  <c r="AM69" i="1"/>
  <c r="AE58" i="5" s="1"/>
  <c r="AM79" i="1"/>
  <c r="AE68" i="5" s="1"/>
  <c r="AQ100" i="1"/>
  <c r="AI89" i="5" s="1"/>
  <c r="AM100" i="1"/>
  <c r="AE89" i="5" s="1"/>
  <c r="AN61" i="1"/>
  <c r="AF50" i="5" s="1"/>
  <c r="AM63" i="1"/>
  <c r="AE52" i="5" s="1"/>
  <c r="AP66" i="1"/>
  <c r="AH55" i="5" s="1"/>
  <c r="AQ57" i="1"/>
  <c r="AI46" i="5" s="1"/>
  <c r="AP100" i="1"/>
  <c r="AH89" i="5" s="1"/>
  <c r="AM101" i="1"/>
  <c r="AE90" i="5" s="1"/>
  <c r="AM87" i="1"/>
  <c r="AE76" i="5" s="1"/>
  <c r="AN80" i="1"/>
  <c r="AF69" i="5" s="1"/>
  <c r="AD99" i="1"/>
  <c r="AI99" i="1" s="1"/>
  <c r="AP59" i="1"/>
  <c r="AH48" i="5" s="1"/>
  <c r="AQ77" i="1"/>
  <c r="AI66" i="5" s="1"/>
  <c r="AO79" i="1"/>
  <c r="AO77" i="1"/>
  <c r="AG66" i="5" s="1"/>
  <c r="AQ85" i="1"/>
  <c r="AI74" i="5" s="1"/>
  <c r="AM92" i="1"/>
  <c r="AE81" i="5" s="1"/>
  <c r="AO83" i="1"/>
  <c r="AG72" i="5" s="1"/>
  <c r="AO91" i="1"/>
  <c r="AG80" i="5" s="1"/>
  <c r="AM60" i="1"/>
  <c r="AE49" i="5" s="1"/>
  <c r="AQ82" i="1"/>
  <c r="AM97" i="1"/>
  <c r="AE86" i="5" s="1"/>
  <c r="AP78" i="1"/>
  <c r="AH67" i="5" s="1"/>
  <c r="AO70" i="1"/>
  <c r="AG59" i="5" s="1"/>
  <c r="AQ70" i="1"/>
  <c r="AI59" i="5" s="1"/>
  <c r="AP85" i="1"/>
  <c r="AH74" i="5" s="1"/>
  <c r="AQ90" i="1"/>
  <c r="AI79" i="5" s="1"/>
  <c r="AQ66" i="1"/>
  <c r="AI55" i="5" s="1"/>
  <c r="AM62" i="1"/>
  <c r="AE51" i="5" s="1"/>
  <c r="AN89" i="1"/>
  <c r="AF78" i="5" s="1"/>
  <c r="AO78" i="1"/>
  <c r="AG67" i="5" s="1"/>
  <c r="AN77" i="1"/>
  <c r="AF66" i="5" s="1"/>
  <c r="AQ59" i="1"/>
  <c r="AI48" i="5" s="1"/>
  <c r="AM66" i="1"/>
  <c r="AE55" i="5" s="1"/>
  <c r="AQ102" i="1"/>
  <c r="AI91" i="5" s="1"/>
  <c r="AQ71" i="1"/>
  <c r="AI60" i="5" s="1"/>
  <c r="AO59" i="1"/>
  <c r="AG48" i="5" s="1"/>
  <c r="AN58" i="1"/>
  <c r="AF47" i="5" s="1"/>
  <c r="AP101" i="1"/>
  <c r="AH90" i="5" s="1"/>
  <c r="AF54" i="1"/>
  <c r="AN101" i="1"/>
  <c r="AF90" i="5" s="1"/>
  <c r="AM54" i="1"/>
  <c r="AE43" i="5" s="1"/>
  <c r="AQ43" i="1"/>
  <c r="AI32" i="5" s="1"/>
  <c r="AM53" i="1"/>
  <c r="AE42" i="5" s="1"/>
  <c r="AN40" i="1"/>
  <c r="AF29" i="5" s="1"/>
  <c r="AM43" i="1"/>
  <c r="AO51" i="1"/>
  <c r="AG40" i="5" s="1"/>
  <c r="AN50" i="1"/>
  <c r="AF39" i="5" s="1"/>
  <c r="AO50" i="1"/>
  <c r="AG39" i="5" s="1"/>
  <c r="AN60" i="1"/>
  <c r="AF49" i="5" s="1"/>
  <c r="AM89" i="1"/>
  <c r="AE78" i="5" s="1"/>
  <c r="AN85" i="1"/>
  <c r="AF74" i="5" s="1"/>
  <c r="AM84" i="1"/>
  <c r="AE73" i="5" s="1"/>
  <c r="AN49" i="1"/>
  <c r="AF38" i="5" s="1"/>
  <c r="AM44" i="1"/>
  <c r="AE33" i="5" s="1"/>
  <c r="AM67" i="1"/>
  <c r="AE56" i="5" s="1"/>
  <c r="AO42" i="1"/>
  <c r="AG31" i="5" s="1"/>
  <c r="AQ42" i="1"/>
  <c r="AI31" i="5" s="1"/>
  <c r="AQ78" i="1"/>
  <c r="AI67" i="5" s="1"/>
  <c r="AP83" i="1"/>
  <c r="AH72" i="5" s="1"/>
  <c r="AQ86" i="1"/>
  <c r="AI75" i="5" s="1"/>
  <c r="AN46" i="1"/>
  <c r="AF35" i="5" s="1"/>
  <c r="AN91" i="1"/>
  <c r="AF80" i="5" s="1"/>
  <c r="AM45" i="1"/>
  <c r="AE34" i="5" s="1"/>
  <c r="AN74" i="1"/>
  <c r="AF63" i="5" s="1"/>
  <c r="AM98" i="1"/>
  <c r="AE87" i="5" s="1"/>
  <c r="AM56" i="1"/>
  <c r="AE45" i="5" s="1"/>
  <c r="AN57" i="1"/>
  <c r="AF46" i="5" s="1"/>
  <c r="AP42" i="1"/>
  <c r="AH31" i="5" s="1"/>
  <c r="AN76" i="1"/>
  <c r="AF65" i="5" s="1"/>
  <c r="AM41" i="1"/>
  <c r="AE30" i="5" s="1"/>
  <c r="AM42" i="1"/>
  <c r="AE31" i="5" s="1"/>
  <c r="AO94" i="1"/>
  <c r="AG83" i="5" s="1"/>
  <c r="AO68" i="1"/>
  <c r="AG57" i="5" s="1"/>
  <c r="AQ97" i="1"/>
  <c r="AI86" i="5" s="1"/>
  <c r="AM96" i="1"/>
  <c r="AE85" i="5" s="1"/>
  <c r="AM47" i="1"/>
  <c r="AE36" i="5" s="1"/>
  <c r="AM50" i="1"/>
  <c r="AE39" i="5" s="1"/>
  <c r="AM58" i="1"/>
  <c r="AE47" i="5" s="1"/>
  <c r="AP71" i="1"/>
  <c r="AH60" i="5" s="1"/>
  <c r="AM83" i="1"/>
  <c r="AE72" i="5" s="1"/>
  <c r="AQ94" i="1"/>
  <c r="AI83" i="5" s="1"/>
  <c r="AM94" i="1"/>
  <c r="AE83" i="5" s="1"/>
  <c r="AM95" i="1"/>
  <c r="AE84" i="5" s="1"/>
  <c r="AO102" i="1"/>
  <c r="AG91" i="5" s="1"/>
  <c r="AN54" i="1"/>
  <c r="AF43" i="5" s="1"/>
  <c r="AO92" i="1"/>
  <c r="AG81" i="5" s="1"/>
  <c r="AO60" i="1"/>
  <c r="AG49" i="5" s="1"/>
  <c r="AM76" i="1"/>
  <c r="AE65" i="5" s="1"/>
  <c r="AO43" i="1"/>
  <c r="AG32" i="5" s="1"/>
  <c r="AN83" i="1"/>
  <c r="AF72" i="5" s="1"/>
  <c r="AN51" i="1"/>
  <c r="AF40" i="5" s="1"/>
  <c r="AN59" i="1"/>
  <c r="AF48" i="5" s="1"/>
  <c r="AQ41" i="1"/>
  <c r="AN71" i="1"/>
  <c r="AF60" i="5" s="1"/>
  <c r="AN69" i="1"/>
  <c r="AF58" i="5" s="1"/>
  <c r="AO72" i="1"/>
  <c r="AG61" i="5" s="1"/>
  <c r="AN79" i="1"/>
  <c r="AF68" i="5" s="1"/>
  <c r="AP90" i="1"/>
  <c r="AH79" i="5" s="1"/>
  <c r="AN72" i="1"/>
  <c r="AF61" i="5" s="1"/>
  <c r="AP93" i="1"/>
  <c r="AH82" i="5" s="1"/>
  <c r="AO86" i="1"/>
  <c r="AG75" i="5" s="1"/>
  <c r="AN52" i="1"/>
  <c r="AF41" i="5" s="1"/>
  <c r="AO93" i="1"/>
  <c r="AG82" i="5" s="1"/>
  <c r="AN48" i="1"/>
  <c r="AF37" i="5" s="1"/>
  <c r="AM46" i="1"/>
  <c r="AE35" i="5" s="1"/>
  <c r="AM55" i="1"/>
  <c r="AE44" i="5" s="1"/>
  <c r="AM49" i="1"/>
  <c r="AE38" i="5" s="1"/>
  <c r="AM52" i="1"/>
  <c r="AE41" i="5" s="1"/>
  <c r="AQ65" i="1"/>
  <c r="AI54" i="5" s="1"/>
  <c r="AM73" i="1"/>
  <c r="AE62" i="5" s="1"/>
  <c r="AN92" i="1"/>
  <c r="AF81" i="5" s="1"/>
  <c r="AQ58" i="1"/>
  <c r="AM74" i="1"/>
  <c r="AE63" i="5" s="1"/>
  <c r="AN90" i="1"/>
  <c r="AF79" i="5" s="1"/>
  <c r="AP67" i="1"/>
  <c r="AH56" i="5" s="1"/>
  <c r="AP79" i="1"/>
  <c r="AH68" i="5" s="1"/>
  <c r="AQ51" i="1"/>
  <c r="AI40" i="5" s="1"/>
  <c r="AN66" i="1"/>
  <c r="AF55" i="5" s="1"/>
  <c r="AM91" i="1"/>
  <c r="AE80" i="5" s="1"/>
  <c r="AP41" i="1"/>
  <c r="AN68" i="1"/>
  <c r="AF57" i="5" s="1"/>
  <c r="AP58" i="1"/>
  <c r="AP77" i="1"/>
  <c r="AH66" i="5" s="1"/>
  <c r="AM82" i="1"/>
  <c r="AE71" i="5" s="1"/>
  <c r="AN78" i="1"/>
  <c r="AF67" i="5" s="1"/>
  <c r="AO97" i="1"/>
  <c r="AG86" i="5" s="1"/>
  <c r="AO100" i="1"/>
  <c r="AG89" i="5" s="1"/>
  <c r="AQ93" i="1"/>
  <c r="AI82" i="5" s="1"/>
  <c r="AP102" i="1"/>
  <c r="AH91" i="5" s="1"/>
  <c r="AN86" i="1"/>
  <c r="AF75" i="5" s="1"/>
  <c r="AO85" i="1"/>
  <c r="AG74" i="5" s="1"/>
  <c r="AM80" i="1"/>
  <c r="AE69" i="5" s="1"/>
  <c r="AM51" i="1"/>
  <c r="AE40" i="5" s="1"/>
  <c r="AO56" i="1"/>
  <c r="AG45" i="5" s="1"/>
  <c r="AP61" i="1"/>
  <c r="AH50" i="5" s="1"/>
  <c r="AQ61" i="1"/>
  <c r="AI50" i="5" s="1"/>
  <c r="AQ69" i="1"/>
  <c r="AI58" i="5" s="1"/>
  <c r="AM81" i="1"/>
  <c r="AE70" i="5" s="1"/>
  <c r="AN98" i="1"/>
  <c r="AF87" i="5" s="1"/>
  <c r="AM71" i="1"/>
  <c r="AE60" i="5" s="1"/>
  <c r="AO57" i="1"/>
  <c r="AG46" i="5" s="1"/>
  <c r="AO80" i="1"/>
  <c r="AG69" i="5" s="1"/>
  <c r="AO96" i="1"/>
  <c r="AG85" i="5" s="1"/>
  <c r="AN56" i="1"/>
  <c r="AF45" i="5" s="1"/>
  <c r="AO66" i="1"/>
  <c r="AG55" i="5" s="1"/>
  <c r="AO89" i="1"/>
  <c r="AG78" i="5" s="1"/>
  <c r="AN42" i="1"/>
  <c r="AF31" i="5" s="1"/>
  <c r="AO90" i="1"/>
  <c r="AG79" i="5" s="1"/>
  <c r="AQ83" i="1"/>
  <c r="AI72" i="5" s="1"/>
  <c r="AP70" i="1"/>
  <c r="AN93" i="1"/>
  <c r="AF82" i="5" s="1"/>
  <c r="AM86" i="1"/>
  <c r="AE75" i="5" s="1"/>
  <c r="AP68" i="1"/>
  <c r="AH57" i="5" s="1"/>
  <c r="AQ75" i="1"/>
  <c r="AI64" i="5" s="1"/>
  <c r="AM78" i="1"/>
  <c r="AE67" i="5" s="1"/>
  <c r="AM77" i="1"/>
  <c r="AE66" i="5" s="1"/>
  <c r="AM102" i="1"/>
  <c r="AE91" i="5" s="1"/>
  <c r="AP94" i="1"/>
  <c r="AH83" i="5" s="1"/>
  <c r="AN96" i="1"/>
  <c r="AF85" i="5" s="1"/>
  <c r="AO99" i="1"/>
  <c r="AG88" i="5" s="1"/>
  <c r="AN64" i="1"/>
  <c r="AF53" i="5" s="1"/>
  <c r="AM75" i="1"/>
  <c r="AE64" i="5" s="1"/>
  <c r="AP69" i="1"/>
  <c r="AH58" i="5" s="1"/>
  <c r="AM35" i="1"/>
  <c r="AO33" i="1"/>
  <c r="AG22" i="5" s="1"/>
  <c r="AM36" i="1"/>
  <c r="AN34" i="1"/>
  <c r="AF23" i="5" s="1"/>
  <c r="AQ34" i="1"/>
  <c r="AI23" i="5" s="1"/>
  <c r="AO39" i="1"/>
  <c r="AN35" i="1"/>
  <c r="AO38" i="1"/>
  <c r="AO34" i="1"/>
  <c r="AG23" i="5" s="1"/>
  <c r="AM34" i="1"/>
  <c r="AE23" i="5" s="1"/>
  <c r="AM39" i="1"/>
  <c r="AE28" i="5" s="1"/>
  <c r="AN36" i="1"/>
  <c r="AM37" i="1"/>
  <c r="AE26" i="5" s="1"/>
  <c r="AN38" i="1"/>
  <c r="AP31" i="1"/>
  <c r="AO31" i="1"/>
  <c r="AN31" i="1"/>
  <c r="AM31" i="1"/>
  <c r="AD53" i="1"/>
  <c r="AF193" i="1"/>
  <c r="AK193" i="1" s="1"/>
  <c r="AF43" i="1"/>
  <c r="AF181" i="1"/>
  <c r="AK181" i="1" s="1"/>
  <c r="AD187" i="1"/>
  <c r="AI187" i="1" s="1"/>
  <c r="AD45" i="1"/>
  <c r="AE32" i="1"/>
  <c r="AF32" i="1"/>
  <c r="AK32" i="1" s="1"/>
  <c r="AN32" i="1"/>
  <c r="AM32" i="1"/>
  <c r="AN33" i="1"/>
  <c r="AF22" i="5" s="1"/>
  <c r="AQ32" i="1"/>
  <c r="AQ33" i="1"/>
  <c r="AI22" i="5" s="1"/>
  <c r="AM33" i="1"/>
  <c r="AE22" i="5" s="1"/>
  <c r="AF51" i="1"/>
  <c r="AD84" i="1"/>
  <c r="AF134" i="1"/>
  <c r="AF164" i="1"/>
  <c r="AK164" i="1" s="1"/>
  <c r="AE76" i="1"/>
  <c r="AE52" i="1"/>
  <c r="AE167" i="1"/>
  <c r="AJ167" i="1" s="1"/>
  <c r="AF174" i="1"/>
  <c r="AK174" i="1" s="1"/>
  <c r="AD147" i="1"/>
  <c r="AE203" i="1"/>
  <c r="AJ203" i="1" s="1"/>
  <c r="AF188" i="1"/>
  <c r="AK188" i="1" s="1"/>
  <c r="AG188" i="1"/>
  <c r="AL188" i="1" s="1"/>
  <c r="AE205" i="1"/>
  <c r="AJ205" i="1" s="1"/>
  <c r="AD47" i="1"/>
  <c r="AE64" i="1"/>
  <c r="AD63" i="1"/>
  <c r="AE73" i="1"/>
  <c r="AG60" i="1"/>
  <c r="AF60" i="1"/>
  <c r="AG62" i="1"/>
  <c r="AF62" i="1"/>
  <c r="AF81" i="1"/>
  <c r="AG81" i="1"/>
  <c r="AF106" i="1"/>
  <c r="AE109" i="1"/>
  <c r="AD131" i="1"/>
  <c r="AE149" i="1"/>
  <c r="AG184" i="1"/>
  <c r="AL184" i="1" s="1"/>
  <c r="AF184" i="1"/>
  <c r="AK184" i="1" s="1"/>
  <c r="AE198" i="1"/>
  <c r="AJ198" i="1" s="1"/>
  <c r="AF207" i="1"/>
  <c r="AK207" i="1" s="1"/>
  <c r="AG207" i="1"/>
  <c r="AL207" i="1" s="1"/>
  <c r="AD195" i="1"/>
  <c r="AI195" i="1" s="1"/>
  <c r="AG182" i="1"/>
  <c r="AL182" i="1" s="1"/>
  <c r="AF182" i="1"/>
  <c r="AK182" i="1" s="1"/>
  <c r="AE189" i="1"/>
  <c r="AJ189" i="1" s="1"/>
  <c r="AG39" i="1"/>
  <c r="AF39" i="1"/>
  <c r="AE115" i="1"/>
  <c r="AD151" i="1"/>
  <c r="AE45" i="1"/>
  <c r="AF87" i="1"/>
  <c r="AG87" i="1"/>
  <c r="AE123" i="1"/>
  <c r="AE117" i="1"/>
  <c r="AE161" i="1"/>
  <c r="AJ161" i="1" s="1"/>
  <c r="AF162" i="1"/>
  <c r="AK162" i="1" s="1"/>
  <c r="AE185" i="1"/>
  <c r="AJ185" i="1" s="1"/>
  <c r="AE98" i="1"/>
  <c r="AF204" i="1"/>
  <c r="AK204" i="1" s="1"/>
  <c r="AG204" i="1"/>
  <c r="AL204" i="1" s="1"/>
  <c r="AF33" i="1"/>
  <c r="AD44" i="1"/>
  <c r="AD37" i="1"/>
  <c r="AD55" i="1"/>
  <c r="AF36" i="1"/>
  <c r="AF137" i="1"/>
  <c r="AG169" i="1"/>
  <c r="AL169" i="1" s="1"/>
  <c r="AF169" i="1"/>
  <c r="AK169" i="1" s="1"/>
  <c r="AE159" i="1"/>
  <c r="AJ159" i="1" s="1"/>
  <c r="AF200" i="1"/>
  <c r="AK200" i="1" s="1"/>
  <c r="AE206" i="1"/>
  <c r="AJ206" i="1" s="1"/>
  <c r="AE197" i="1"/>
  <c r="AJ197" i="1" s="1"/>
  <c r="AF34" i="1"/>
  <c r="AG52" i="1"/>
  <c r="AF52" i="1"/>
  <c r="AE88" i="1"/>
  <c r="AF91" i="1"/>
  <c r="AG91" i="1"/>
  <c r="AG80" i="1"/>
  <c r="AF80" i="1"/>
  <c r="AF99" i="1"/>
  <c r="AG99" i="1"/>
  <c r="AG128" i="1"/>
  <c r="AF128" i="1"/>
  <c r="AE187" i="1"/>
  <c r="AJ187" i="1" s="1"/>
  <c r="AE163" i="1"/>
  <c r="AJ163" i="1" s="1"/>
  <c r="AF38" i="1"/>
  <c r="AG38" i="1"/>
  <c r="AG96" i="1"/>
  <c r="AF96" i="1"/>
  <c r="AD88" i="1"/>
  <c r="AG92" i="1"/>
  <c r="AF92" i="1"/>
  <c r="AF142" i="1"/>
  <c r="AG141" i="1"/>
  <c r="AF141" i="1"/>
  <c r="AE139" i="1"/>
  <c r="AF178" i="1"/>
  <c r="AK178" i="1" s="1"/>
  <c r="AF196" i="1"/>
  <c r="AK196" i="1" s="1"/>
  <c r="AG196" i="1"/>
  <c r="AL196" i="1" s="1"/>
  <c r="AD203" i="1"/>
  <c r="AI203" i="1" s="1"/>
  <c r="AE40" i="1"/>
  <c r="AE46" i="1"/>
  <c r="AE44" i="1"/>
  <c r="AE48" i="1"/>
  <c r="AF89" i="1"/>
  <c r="AG89" i="1"/>
  <c r="AE116" i="1"/>
  <c r="AG88" i="1"/>
  <c r="AF88" i="1"/>
  <c r="AF110" i="1"/>
  <c r="AE175" i="1"/>
  <c r="AJ175" i="1" s="1"/>
  <c r="AF167" i="1"/>
  <c r="AK167" i="1" s="1"/>
  <c r="AG167" i="1"/>
  <c r="AL167" i="1" s="1"/>
  <c r="AE107" i="1"/>
  <c r="AE177" i="1"/>
  <c r="AJ177" i="1" s="1"/>
  <c r="AE195" i="1"/>
  <c r="AJ195" i="1" s="1"/>
  <c r="AF208" i="1"/>
  <c r="AK208" i="1" s="1"/>
  <c r="AF183" i="1"/>
  <c r="AK183" i="1" s="1"/>
  <c r="AG183" i="1"/>
  <c r="AL183" i="1" s="1"/>
  <c r="AF191" i="1"/>
  <c r="AK191" i="1" s="1"/>
  <c r="AG191" i="1"/>
  <c r="AL191" i="1" s="1"/>
  <c r="AE37" i="1"/>
  <c r="AF56" i="1"/>
  <c r="AG56" i="1"/>
  <c r="AE53" i="1"/>
  <c r="AE49" i="1"/>
  <c r="AE74" i="1"/>
  <c r="AD95" i="1"/>
  <c r="AG124" i="1"/>
  <c r="AF124" i="1"/>
  <c r="AE140" i="1"/>
  <c r="AG109" i="1"/>
  <c r="AF109" i="1"/>
  <c r="AG122" i="1"/>
  <c r="AF122" i="1"/>
  <c r="AE155" i="1"/>
  <c r="AJ155" i="1" s="1"/>
  <c r="AF171" i="1"/>
  <c r="AK171" i="1" s="1"/>
  <c r="AG171" i="1"/>
  <c r="AL171" i="1" s="1"/>
  <c r="AE190" i="1"/>
  <c r="AJ190" i="1" s="1"/>
  <c r="AF199" i="1"/>
  <c r="AK199" i="1" s="1"/>
  <c r="AG199" i="1"/>
  <c r="AL199" i="1" s="1"/>
  <c r="AH28" i="1"/>
  <c r="AM28" i="1" s="1"/>
  <c r="AF150" i="5"/>
  <c r="AH154" i="5"/>
  <c r="AI108" i="5"/>
  <c r="AF176" i="5"/>
  <c r="AG197" i="5"/>
  <c r="AH118" i="5"/>
  <c r="AI154" i="5"/>
  <c r="AH86" i="5"/>
  <c r="AG131" i="5"/>
  <c r="AF83" i="5"/>
  <c r="AF192" i="5"/>
  <c r="AF133" i="5"/>
  <c r="AE197" i="5"/>
  <c r="AE167" i="5"/>
  <c r="AI132" i="5"/>
  <c r="AG187" i="5"/>
  <c r="AF193" i="5"/>
  <c r="AH186" i="5"/>
  <c r="AF178" i="5"/>
  <c r="AE139" i="5"/>
  <c r="AE93" i="5"/>
  <c r="AE161" i="5"/>
  <c r="AE163" i="5"/>
  <c r="AH168" i="5"/>
  <c r="AF191" i="5"/>
  <c r="AE115" i="5"/>
  <c r="AH54" i="5"/>
  <c r="AH121" i="5"/>
  <c r="AE183" i="5"/>
  <c r="AF156" i="5"/>
  <c r="AE118" i="5"/>
  <c r="AF170" i="5"/>
  <c r="AG176" i="5"/>
  <c r="AF148" i="5"/>
  <c r="AG186" i="5"/>
  <c r="F24" i="5"/>
  <c r="L24" i="5"/>
  <c r="AF167" i="5"/>
  <c r="AG191" i="5"/>
  <c r="AH163" i="5"/>
  <c r="AH161" i="5"/>
  <c r="AH142" i="5"/>
  <c r="AH148" i="5"/>
  <c r="AF123" i="5"/>
  <c r="AH189" i="5"/>
  <c r="AI161" i="5"/>
  <c r="AI185" i="5"/>
  <c r="AF157" i="5"/>
  <c r="AG113" i="5"/>
  <c r="AF166" i="5"/>
  <c r="AE155" i="5"/>
  <c r="AE192" i="5"/>
  <c r="AF152" i="5"/>
  <c r="AE173" i="5"/>
  <c r="AG115" i="5"/>
  <c r="AG43" i="5"/>
  <c r="AF111" i="5"/>
  <c r="AE179" i="5"/>
  <c r="AE176" i="5"/>
  <c r="AI134" i="5"/>
  <c r="AI192" i="5"/>
  <c r="AH158" i="5"/>
  <c r="AG145" i="5"/>
  <c r="AF183" i="5"/>
  <c r="AE172" i="5"/>
  <c r="AI182" i="5"/>
  <c r="AG179" i="5"/>
  <c r="AF142" i="5"/>
  <c r="AF124" i="5"/>
  <c r="AE189" i="5"/>
  <c r="AI196" i="5"/>
  <c r="AE162" i="5"/>
  <c r="AE154" i="5"/>
  <c r="AF168" i="5"/>
  <c r="AI188" i="5"/>
  <c r="AF175" i="5"/>
  <c r="AH146" i="5"/>
  <c r="AE61" i="5"/>
  <c r="AF51" i="5"/>
  <c r="AE132" i="5"/>
  <c r="AI152" i="5"/>
  <c r="AE144" i="5"/>
  <c r="AF98" i="5"/>
  <c r="AH190" i="5"/>
  <c r="AI178" i="5"/>
  <c r="AF174" i="5"/>
  <c r="AH197" i="5"/>
  <c r="AG133" i="5"/>
  <c r="AF165" i="5"/>
  <c r="AI125" i="5"/>
  <c r="AG97" i="5"/>
  <c r="AI103" i="5"/>
  <c r="AE181" i="5"/>
  <c r="AE164" i="5"/>
  <c r="AE141" i="5"/>
  <c r="AH135" i="5"/>
  <c r="AE180" i="5"/>
  <c r="AI183" i="5"/>
  <c r="AI141" i="5"/>
  <c r="AE149" i="5"/>
  <c r="AH156" i="5"/>
  <c r="AH184" i="5"/>
  <c r="AI97" i="5"/>
  <c r="AI93" i="5"/>
  <c r="AH125" i="5"/>
  <c r="AE188" i="5"/>
  <c r="AI163" i="5"/>
  <c r="AE195" i="5"/>
  <c r="AE147" i="5"/>
  <c r="AG165" i="5"/>
  <c r="AF64" i="5"/>
  <c r="AF169" i="5"/>
  <c r="AG180" i="5"/>
  <c r="AF146" i="5"/>
  <c r="AE165" i="5"/>
  <c r="AF194" i="5"/>
  <c r="AI149" i="5"/>
  <c r="AI165" i="5"/>
  <c r="AH159" i="5"/>
  <c r="AI124" i="5"/>
  <c r="AF184" i="5"/>
  <c r="AE174" i="5"/>
  <c r="AI164" i="5"/>
  <c r="AF189" i="5"/>
  <c r="AI90" i="5"/>
  <c r="AI180" i="5"/>
  <c r="AG151" i="5"/>
  <c r="AI191" i="5"/>
  <c r="AG169" i="5"/>
  <c r="AE182" i="5"/>
  <c r="AG164" i="5"/>
  <c r="AH170" i="5"/>
  <c r="AG194" i="5"/>
  <c r="AH164" i="5"/>
  <c r="AE157" i="5"/>
  <c r="AE168" i="5"/>
  <c r="AG161" i="5"/>
  <c r="AH152" i="5"/>
  <c r="AF149" i="5"/>
  <c r="AH107" i="5"/>
  <c r="AF195" i="5"/>
  <c r="AI114" i="5"/>
  <c r="AF164" i="5"/>
  <c r="AF172" i="5"/>
  <c r="AG188" i="5"/>
  <c r="AE133" i="5"/>
  <c r="AG152" i="5"/>
  <c r="AI197" i="5"/>
  <c r="AE190" i="5"/>
  <c r="AE124" i="5"/>
  <c r="AG185" i="5"/>
  <c r="AI170" i="5"/>
  <c r="AF196" i="5"/>
  <c r="AE177" i="5"/>
  <c r="AH180" i="5"/>
  <c r="AG163" i="5"/>
  <c r="AI181" i="5"/>
  <c r="AG155" i="5"/>
  <c r="AI168" i="5"/>
  <c r="AH145" i="5"/>
  <c r="AG192" i="5"/>
  <c r="AI176" i="5"/>
  <c r="AF197" i="5"/>
  <c r="AF187" i="5"/>
  <c r="AF108" i="5"/>
  <c r="AF113" i="5"/>
  <c r="AI71" i="5"/>
  <c r="AG150" i="5"/>
  <c r="AF180" i="5"/>
  <c r="AH178" i="5"/>
  <c r="AF155" i="5"/>
  <c r="AG178" i="5"/>
  <c r="AG171" i="5"/>
  <c r="AG190" i="5"/>
  <c r="AG168" i="5"/>
  <c r="AI142" i="5"/>
  <c r="AG157" i="5"/>
  <c r="AF145" i="5"/>
  <c r="AF161" i="5"/>
  <c r="AG156" i="5"/>
  <c r="AG162" i="5"/>
  <c r="AG172" i="5"/>
  <c r="AG170" i="5"/>
  <c r="AF99" i="5"/>
  <c r="AG196" i="5"/>
  <c r="AI186" i="5"/>
  <c r="AF177" i="5"/>
  <c r="AG175" i="5"/>
  <c r="AI169" i="5"/>
  <c r="AG182" i="5"/>
  <c r="AH181" i="5"/>
  <c r="AI137" i="5"/>
  <c r="AE151" i="5"/>
  <c r="AE120" i="5"/>
  <c r="AG95" i="5"/>
  <c r="AG117" i="5"/>
  <c r="AH191" i="5"/>
  <c r="AH157" i="5"/>
  <c r="AH141" i="5"/>
  <c r="AH147" i="5"/>
  <c r="AH185" i="5"/>
  <c r="AG68" i="5"/>
  <c r="AI194" i="5"/>
  <c r="AH194" i="5"/>
  <c r="AI177" i="5"/>
  <c r="AI167" i="5"/>
  <c r="AG174" i="5"/>
  <c r="AI158" i="5"/>
  <c r="AH150" i="5"/>
  <c r="AE152" i="5"/>
  <c r="AF144" i="5"/>
  <c r="AH173" i="5"/>
  <c r="AG118" i="5"/>
  <c r="AG193" i="5"/>
  <c r="AH188" i="5"/>
  <c r="AE169" i="5"/>
  <c r="AH172" i="5"/>
  <c r="AI162" i="5"/>
  <c r="AF181" i="5"/>
  <c r="AG177" i="5"/>
  <c r="AH196" i="5"/>
  <c r="AE166" i="5"/>
  <c r="AG183" i="5"/>
  <c r="AI175" i="5"/>
  <c r="AG166" i="5"/>
  <c r="AF139" i="5"/>
  <c r="AG153" i="5"/>
  <c r="AG130" i="5"/>
  <c r="AF179" i="5"/>
  <c r="AI153" i="5"/>
  <c r="AG103" i="5"/>
  <c r="AI173" i="5"/>
  <c r="AI109" i="5"/>
  <c r="AH149" i="5"/>
  <c r="AI95" i="5"/>
  <c r="AF185" i="5"/>
  <c r="AH144" i="5"/>
  <c r="AI148" i="5"/>
  <c r="AI156" i="5"/>
  <c r="AI159" i="5"/>
  <c r="AF173" i="5"/>
  <c r="AH169" i="5"/>
  <c r="AI101" i="5"/>
  <c r="AI184" i="5"/>
  <c r="AI189" i="5"/>
  <c r="AF94" i="5"/>
  <c r="AI57" i="5"/>
  <c r="AG71" i="5"/>
  <c r="AF159" i="5"/>
  <c r="AG142" i="5"/>
  <c r="AF160" i="5"/>
  <c r="AE94" i="5"/>
  <c r="AG146" i="5"/>
  <c r="AH183" i="5"/>
  <c r="AH167" i="5"/>
  <c r="AH182" i="5"/>
  <c r="AH174" i="5"/>
  <c r="AG144" i="5"/>
  <c r="AF158" i="5"/>
  <c r="AG149" i="5"/>
  <c r="AH134" i="5"/>
  <c r="AG173" i="5"/>
  <c r="AF141" i="5"/>
  <c r="AF107" i="5"/>
  <c r="AG51" i="5"/>
  <c r="AE184" i="5"/>
  <c r="AF115" i="5"/>
  <c r="AF129" i="5"/>
  <c r="AG121" i="5"/>
  <c r="AH97" i="5"/>
  <c r="AH162" i="5"/>
  <c r="AF131" i="5"/>
  <c r="AF103" i="5"/>
  <c r="AG167" i="5"/>
  <c r="AH155" i="5"/>
  <c r="AE185" i="5"/>
  <c r="AE156" i="5"/>
  <c r="AH175" i="5"/>
  <c r="AG147" i="5"/>
  <c r="AH61" i="5"/>
  <c r="AI160" i="5"/>
  <c r="AF163" i="5"/>
  <c r="AI155" i="5"/>
  <c r="AH177" i="5"/>
  <c r="AH166" i="5"/>
  <c r="AF154" i="5"/>
  <c r="AI147" i="5"/>
  <c r="AE113" i="5"/>
  <c r="AG154" i="5"/>
  <c r="AE54" i="5"/>
  <c r="AH93" i="5"/>
  <c r="AE160" i="5"/>
  <c r="AG160" i="5"/>
  <c r="AE148" i="5"/>
  <c r="AG126" i="5"/>
  <c r="AI144" i="5"/>
  <c r="AF151" i="5"/>
  <c r="AH160" i="5"/>
  <c r="AI139" i="5"/>
  <c r="AF171" i="5"/>
  <c r="AF112" i="5"/>
  <c r="AI99" i="5"/>
  <c r="AH153" i="5"/>
  <c r="AF188" i="5"/>
  <c r="AF93" i="5"/>
  <c r="AF147" i="5"/>
  <c r="AE119" i="5"/>
  <c r="AH59" i="5"/>
  <c r="AG141" i="5"/>
  <c r="AG114" i="5"/>
  <c r="AH114" i="5"/>
  <c r="AH165" i="5"/>
  <c r="AI145" i="5"/>
  <c r="AI151" i="5"/>
  <c r="AG159" i="5"/>
  <c r="AG184" i="5"/>
  <c r="AF76" i="5"/>
  <c r="AG189" i="5"/>
  <c r="AF100" i="5"/>
  <c r="AI150" i="5"/>
  <c r="AF110" i="5"/>
  <c r="AG158" i="5"/>
  <c r="AE32" i="5"/>
  <c r="AE143" i="5"/>
  <c r="AG99" i="5"/>
  <c r="AE125" i="5"/>
  <c r="AE159" i="5"/>
  <c r="AE29" i="1"/>
  <c r="AH29" i="1"/>
  <c r="AM29" i="1" s="1"/>
  <c r="AI29" i="1"/>
  <c r="AN29" i="1" s="1"/>
  <c r="AF28" i="1"/>
  <c r="AG28" i="1"/>
  <c r="AI28" i="1"/>
  <c r="AN28" i="1" s="1"/>
  <c r="AJ28" i="1"/>
  <c r="AO28" i="1" s="1"/>
  <c r="AQ31" i="1" l="1"/>
  <c r="AJ107" i="1"/>
  <c r="AO107" i="1" s="1"/>
  <c r="AG96" i="5" s="1"/>
  <c r="AL124" i="1"/>
  <c r="AQ124" i="1" s="1"/>
  <c r="AI113" i="5" s="1"/>
  <c r="AJ116" i="1"/>
  <c r="AO116" i="1" s="1"/>
  <c r="AG105" i="5" s="1"/>
  <c r="AJ139" i="1"/>
  <c r="AO139" i="1"/>
  <c r="AG128" i="5" s="1"/>
  <c r="AL128" i="1"/>
  <c r="AQ128" i="1" s="1"/>
  <c r="AI117" i="5" s="1"/>
  <c r="AI131" i="1"/>
  <c r="AN131" i="1" s="1"/>
  <c r="AF120" i="5" s="1"/>
  <c r="AI147" i="1"/>
  <c r="AN147" i="1" s="1"/>
  <c r="AF136" i="5" s="1"/>
  <c r="AK128" i="1"/>
  <c r="AP128" i="1" s="1"/>
  <c r="AH117" i="5" s="1"/>
  <c r="AK122" i="1"/>
  <c r="AP122" i="1" s="1"/>
  <c r="AH111" i="5" s="1"/>
  <c r="AK141" i="1"/>
  <c r="AP141" i="1"/>
  <c r="AH130" i="5" s="1"/>
  <c r="AJ109" i="1"/>
  <c r="AO109" i="1" s="1"/>
  <c r="AG98" i="5" s="1"/>
  <c r="AL122" i="1"/>
  <c r="AQ122" i="1"/>
  <c r="AI111" i="5" s="1"/>
  <c r="AL141" i="1"/>
  <c r="AQ141" i="1" s="1"/>
  <c r="AI130" i="5" s="1"/>
  <c r="AK106" i="1"/>
  <c r="AP106" i="1" s="1"/>
  <c r="AH95" i="5" s="1"/>
  <c r="AJ115" i="1"/>
  <c r="AO115" i="1" s="1"/>
  <c r="AG104" i="5" s="1"/>
  <c r="AK109" i="1"/>
  <c r="AP109" i="1"/>
  <c r="AH98" i="5" s="1"/>
  <c r="AK142" i="1"/>
  <c r="AP142" i="1" s="1"/>
  <c r="AH131" i="5" s="1"/>
  <c r="AK113" i="1"/>
  <c r="AP113" i="1" s="1"/>
  <c r="AL132" i="1"/>
  <c r="AQ132" i="1" s="1"/>
  <c r="AI121" i="5" s="1"/>
  <c r="AK134" i="1"/>
  <c r="AP134" i="1" s="1"/>
  <c r="AH123" i="5" s="1"/>
  <c r="AL109" i="1"/>
  <c r="AQ109" i="1" s="1"/>
  <c r="AI98" i="5" s="1"/>
  <c r="AK110" i="1"/>
  <c r="AP110" i="1" s="1"/>
  <c r="AH99" i="5" s="1"/>
  <c r="AK137" i="1"/>
  <c r="AP137" i="1" s="1"/>
  <c r="AH126" i="5" s="1"/>
  <c r="AJ117" i="1"/>
  <c r="AO117" i="1" s="1"/>
  <c r="AG106" i="5" s="1"/>
  <c r="AI151" i="1"/>
  <c r="AN151" i="1" s="1"/>
  <c r="AF140" i="5" s="1"/>
  <c r="AK124" i="1"/>
  <c r="AP124" i="1"/>
  <c r="AH113" i="5" s="1"/>
  <c r="AJ123" i="1"/>
  <c r="AO123" i="1" s="1"/>
  <c r="AG112" i="5" s="1"/>
  <c r="AJ149" i="1"/>
  <c r="AO149" i="1"/>
  <c r="AG138" i="5" s="1"/>
  <c r="AJ140" i="1"/>
  <c r="AO140" i="1" s="1"/>
  <c r="AG129" i="5" s="1"/>
  <c r="AP50" i="1"/>
  <c r="AH39" i="5" s="1"/>
  <c r="AO75" i="1"/>
  <c r="AG64" i="5" s="1"/>
  <c r="AP35" i="1"/>
  <c r="AP75" i="1"/>
  <c r="AH64" i="5" s="1"/>
  <c r="AK54" i="1"/>
  <c r="AP54" i="1" s="1"/>
  <c r="AH43" i="5" s="1"/>
  <c r="AN99" i="1"/>
  <c r="AF88" i="5" s="1"/>
  <c r="AL81" i="1"/>
  <c r="AQ81" i="1" s="1"/>
  <c r="AI70" i="5" s="1"/>
  <c r="AJ49" i="1"/>
  <c r="AO49" i="1" s="1"/>
  <c r="AG38" i="5" s="1"/>
  <c r="AK88" i="1"/>
  <c r="AP88" i="1" s="1"/>
  <c r="AH77" i="5" s="1"/>
  <c r="AJ44" i="1"/>
  <c r="AO44" i="1" s="1"/>
  <c r="AG33" i="5" s="1"/>
  <c r="AL92" i="1"/>
  <c r="AQ92" i="1" s="1"/>
  <c r="AI81" i="5" s="1"/>
  <c r="AL91" i="1"/>
  <c r="AQ91" i="1" s="1"/>
  <c r="AI80" i="5" s="1"/>
  <c r="AK62" i="1"/>
  <c r="AP62" i="1" s="1"/>
  <c r="AH51" i="5" s="1"/>
  <c r="AK80" i="1"/>
  <c r="AP80" i="1" s="1"/>
  <c r="AH69" i="5" s="1"/>
  <c r="AI63" i="1"/>
  <c r="AN63" i="1" s="1"/>
  <c r="AF52" i="5" s="1"/>
  <c r="AI45" i="1"/>
  <c r="AN45" i="1" s="1"/>
  <c r="AF34" i="5" s="1"/>
  <c r="AK92" i="1"/>
  <c r="AP92" i="1" s="1"/>
  <c r="AH81" i="5" s="1"/>
  <c r="AL88" i="1"/>
  <c r="AQ88" i="1" s="1"/>
  <c r="AI77" i="5" s="1"/>
  <c r="AI88" i="1"/>
  <c r="AN88" i="1" s="1"/>
  <c r="AF77" i="5" s="1"/>
  <c r="AK91" i="1"/>
  <c r="AP91" i="1" s="1"/>
  <c r="AH80" i="5" s="1"/>
  <c r="AI55" i="1"/>
  <c r="AN55" i="1" s="1"/>
  <c r="AF44" i="5" s="1"/>
  <c r="AJ98" i="1"/>
  <c r="AO98" i="1" s="1"/>
  <c r="AG87" i="5" s="1"/>
  <c r="AL62" i="1"/>
  <c r="AQ62" i="1" s="1"/>
  <c r="AI51" i="5" s="1"/>
  <c r="AJ64" i="1"/>
  <c r="AO64" i="1" s="1"/>
  <c r="AG53" i="5" s="1"/>
  <c r="AK43" i="1"/>
  <c r="AP43" i="1" s="1"/>
  <c r="AH32" i="5" s="1"/>
  <c r="AJ45" i="1"/>
  <c r="AO45" i="1" s="1"/>
  <c r="AG34" i="5" s="1"/>
  <c r="AK96" i="1"/>
  <c r="AP96" i="1" s="1"/>
  <c r="AH85" i="5" s="1"/>
  <c r="AJ88" i="1"/>
  <c r="AO88" i="1" s="1"/>
  <c r="AG77" i="5" s="1"/>
  <c r="AK60" i="1"/>
  <c r="AP60" i="1" s="1"/>
  <c r="AH49" i="5" s="1"/>
  <c r="AI47" i="1"/>
  <c r="AN47" i="1" s="1"/>
  <c r="AF36" i="5" s="1"/>
  <c r="AJ53" i="1"/>
  <c r="AO53" i="1" s="1"/>
  <c r="AG42" i="5" s="1"/>
  <c r="AJ46" i="1"/>
  <c r="AO46" i="1" s="1"/>
  <c r="AG35" i="5" s="1"/>
  <c r="AL96" i="1"/>
  <c r="AQ96" i="1" s="1"/>
  <c r="AI85" i="5" s="1"/>
  <c r="AK52" i="1"/>
  <c r="AP52" i="1" s="1"/>
  <c r="AH41" i="5" s="1"/>
  <c r="AL87" i="1"/>
  <c r="AQ87" i="1"/>
  <c r="AI76" i="5" s="1"/>
  <c r="AL60" i="1"/>
  <c r="AQ60" i="1" s="1"/>
  <c r="AI49" i="5" s="1"/>
  <c r="AI53" i="1"/>
  <c r="AN53" i="1" s="1"/>
  <c r="AF42" i="5" s="1"/>
  <c r="AJ74" i="1"/>
  <c r="AO74" i="1" s="1"/>
  <c r="AG63" i="5" s="1"/>
  <c r="AJ48" i="1"/>
  <c r="AO48" i="1" s="1"/>
  <c r="AG37" i="5" s="1"/>
  <c r="AK81" i="1"/>
  <c r="AP81" i="1" s="1"/>
  <c r="AH70" i="5" s="1"/>
  <c r="AI95" i="1"/>
  <c r="AN95" i="1" s="1"/>
  <c r="AF84" i="5" s="1"/>
  <c r="AL56" i="1"/>
  <c r="AQ56" i="1" s="1"/>
  <c r="AI45" i="5" s="1"/>
  <c r="AL89" i="1"/>
  <c r="AQ89" i="1" s="1"/>
  <c r="AI78" i="5" s="1"/>
  <c r="AL99" i="1"/>
  <c r="AQ99" i="1" s="1"/>
  <c r="AI88" i="5" s="1"/>
  <c r="AL52" i="1"/>
  <c r="AQ52" i="1" s="1"/>
  <c r="AI41" i="5" s="1"/>
  <c r="AI44" i="1"/>
  <c r="AN44" i="1" s="1"/>
  <c r="AF33" i="5" s="1"/>
  <c r="AK87" i="1"/>
  <c r="AP87" i="1" s="1"/>
  <c r="AH76" i="5" s="1"/>
  <c r="AI84" i="1"/>
  <c r="AN84" i="1" s="1"/>
  <c r="AF73" i="5" s="1"/>
  <c r="AJ52" i="1"/>
  <c r="AO52" i="1" s="1"/>
  <c r="AG41" i="5" s="1"/>
  <c r="AL80" i="1"/>
  <c r="AQ80" i="1" s="1"/>
  <c r="AI69" i="5" s="1"/>
  <c r="AJ76" i="1"/>
  <c r="AO76" i="1" s="1"/>
  <c r="AG65" i="5" s="1"/>
  <c r="AK56" i="1"/>
  <c r="AP56" i="1" s="1"/>
  <c r="AH45" i="5" s="1"/>
  <c r="AK89" i="1"/>
  <c r="AP89" i="1" s="1"/>
  <c r="AH78" i="5" s="1"/>
  <c r="AJ40" i="1"/>
  <c r="AO40" i="1" s="1"/>
  <c r="AG29" i="5" s="1"/>
  <c r="AK99" i="1"/>
  <c r="AP99" i="1" s="1"/>
  <c r="AH88" i="5" s="1"/>
  <c r="AJ73" i="1"/>
  <c r="AO73" i="1" s="1"/>
  <c r="AG62" i="5" s="1"/>
  <c r="AK51" i="1"/>
  <c r="AP51" i="1" s="1"/>
  <c r="AH40" i="5" s="1"/>
  <c r="AJ37" i="1"/>
  <c r="AO37" i="1" s="1"/>
  <c r="AG26" i="5" s="1"/>
  <c r="AK36" i="1"/>
  <c r="AP36" i="1" s="1"/>
  <c r="AI37" i="1"/>
  <c r="AN37" i="1" s="1"/>
  <c r="AF26" i="5" s="1"/>
  <c r="AK39" i="1"/>
  <c r="AP39" i="1" s="1"/>
  <c r="AL38" i="1"/>
  <c r="AQ38" i="1" s="1"/>
  <c r="AI27" i="5" s="1"/>
  <c r="AL39" i="1"/>
  <c r="AQ39" i="1" s="1"/>
  <c r="AK38" i="1"/>
  <c r="AP38" i="1" s="1"/>
  <c r="AH27" i="5" s="1"/>
  <c r="AK34" i="1"/>
  <c r="AP34" i="1" s="1"/>
  <c r="AH23" i="5" s="1"/>
  <c r="AM25" i="1"/>
  <c r="AP32" i="1"/>
  <c r="AJ32" i="1"/>
  <c r="AO32" i="1" s="1"/>
  <c r="AK33" i="1"/>
  <c r="AP33" i="1" s="1"/>
  <c r="AH22" i="5" s="1"/>
  <c r="AG76" i="1"/>
  <c r="AF76" i="1"/>
  <c r="AE84" i="1"/>
  <c r="AE95" i="1"/>
  <c r="AG175" i="1"/>
  <c r="AL175" i="1" s="1"/>
  <c r="AF175" i="1"/>
  <c r="AK175" i="1" s="1"/>
  <c r="AG161" i="1"/>
  <c r="AL161" i="1" s="1"/>
  <c r="AF161" i="1"/>
  <c r="AK161" i="1" s="1"/>
  <c r="AG45" i="1"/>
  <c r="AF45" i="1"/>
  <c r="AG190" i="1"/>
  <c r="AL190" i="1" s="1"/>
  <c r="AF190" i="1"/>
  <c r="AK190" i="1" s="1"/>
  <c r="AF74" i="1"/>
  <c r="AG74" i="1"/>
  <c r="AG37" i="1"/>
  <c r="AF37" i="1"/>
  <c r="AG195" i="1"/>
  <c r="AL195" i="1" s="1"/>
  <c r="AF195" i="1"/>
  <c r="AK195" i="1" s="1"/>
  <c r="AF48" i="1"/>
  <c r="AG48" i="1"/>
  <c r="AG163" i="1"/>
  <c r="AL163" i="1" s="1"/>
  <c r="AF163" i="1"/>
  <c r="AK163" i="1" s="1"/>
  <c r="AF189" i="1"/>
  <c r="AK189" i="1" s="1"/>
  <c r="AG189" i="1"/>
  <c r="AL189" i="1" s="1"/>
  <c r="AF205" i="1"/>
  <c r="AK205" i="1" s="1"/>
  <c r="AG205" i="1"/>
  <c r="AL205" i="1" s="1"/>
  <c r="AG177" i="1"/>
  <c r="AL177" i="1" s="1"/>
  <c r="AF177" i="1"/>
  <c r="AK177" i="1" s="1"/>
  <c r="AF197" i="1"/>
  <c r="AK197" i="1" s="1"/>
  <c r="AG197" i="1"/>
  <c r="AL197" i="1" s="1"/>
  <c r="AE63" i="1"/>
  <c r="AF140" i="1"/>
  <c r="AG140" i="1"/>
  <c r="AG206" i="1"/>
  <c r="AL206" i="1" s="1"/>
  <c r="AF206" i="1"/>
  <c r="AK206" i="1" s="1"/>
  <c r="AG98" i="1"/>
  <c r="AF98" i="1"/>
  <c r="AG117" i="1"/>
  <c r="AF117" i="1"/>
  <c r="AE151" i="1"/>
  <c r="AG49" i="1"/>
  <c r="AF49" i="1"/>
  <c r="AG107" i="1"/>
  <c r="AF107" i="1"/>
  <c r="AG44" i="1"/>
  <c r="AF44" i="1"/>
  <c r="AG187" i="1"/>
  <c r="AL187" i="1" s="1"/>
  <c r="AF187" i="1"/>
  <c r="AK187" i="1" s="1"/>
  <c r="AG123" i="1"/>
  <c r="AF123" i="1"/>
  <c r="AG115" i="1"/>
  <c r="AF115" i="1"/>
  <c r="AG149" i="1"/>
  <c r="AF149" i="1"/>
  <c r="AF64" i="1"/>
  <c r="AG64" i="1"/>
  <c r="AG155" i="1"/>
  <c r="AL155" i="1" s="1"/>
  <c r="AF155" i="1"/>
  <c r="AK155" i="1" s="1"/>
  <c r="AG53" i="1"/>
  <c r="AF53" i="1"/>
  <c r="AF116" i="1"/>
  <c r="AG116" i="1"/>
  <c r="AF46" i="1"/>
  <c r="AG46" i="1"/>
  <c r="AG139" i="1"/>
  <c r="AF139" i="1"/>
  <c r="AE55" i="1"/>
  <c r="AE131" i="1"/>
  <c r="AG203" i="1"/>
  <c r="AL203" i="1" s="1"/>
  <c r="AF203" i="1"/>
  <c r="AK203" i="1" s="1"/>
  <c r="AG185" i="1"/>
  <c r="AL185" i="1" s="1"/>
  <c r="AF185" i="1"/>
  <c r="AK185" i="1" s="1"/>
  <c r="AE147" i="1"/>
  <c r="AF40" i="1"/>
  <c r="AG40" i="1"/>
  <c r="AF159" i="1"/>
  <c r="AK159" i="1" s="1"/>
  <c r="AG159" i="1"/>
  <c r="AL159" i="1" s="1"/>
  <c r="AG198" i="1"/>
  <c r="AL198" i="1" s="1"/>
  <c r="AF198" i="1"/>
  <c r="AK198" i="1" s="1"/>
  <c r="AG73" i="1"/>
  <c r="AF73" i="1"/>
  <c r="AE47" i="1"/>
  <c r="AG111" i="5"/>
  <c r="AF24" i="5"/>
  <c r="AE24" i="5"/>
  <c r="AG24" i="5"/>
  <c r="AI24" i="5"/>
  <c r="F25" i="5"/>
  <c r="AH30" i="5"/>
  <c r="AF119" i="5"/>
  <c r="AI193" i="5"/>
  <c r="AI30" i="5"/>
  <c r="AI133" i="5"/>
  <c r="AG195" i="5"/>
  <c r="AF102" i="5"/>
  <c r="AF127" i="5"/>
  <c r="AH193" i="5"/>
  <c r="AH133" i="5"/>
  <c r="AH187" i="5"/>
  <c r="AG47" i="5"/>
  <c r="AH179" i="5"/>
  <c r="AF28" i="5"/>
  <c r="AI179" i="5"/>
  <c r="AI187" i="5"/>
  <c r="AI47" i="5"/>
  <c r="AH195" i="5"/>
  <c r="AH143" i="5"/>
  <c r="AH47" i="5"/>
  <c r="AH171" i="5"/>
  <c r="AI195" i="5"/>
  <c r="AI143" i="5"/>
  <c r="AI171" i="5"/>
  <c r="AF27" i="5"/>
  <c r="AG27" i="5"/>
  <c r="AF29" i="1"/>
  <c r="AG29" i="1"/>
  <c r="AJ29" i="1"/>
  <c r="AO29" i="1" s="1"/>
  <c r="AK28" i="1"/>
  <c r="AP28" i="1" s="1"/>
  <c r="AL28" i="1"/>
  <c r="AQ28" i="1" s="1"/>
  <c r="AH24" i="5" l="1"/>
  <c r="AL140" i="1"/>
  <c r="AQ140" i="1" s="1"/>
  <c r="AI129" i="5" s="1"/>
  <c r="AK140" i="1"/>
  <c r="AP140" i="1" s="1"/>
  <c r="AH129" i="5" s="1"/>
  <c r="AJ151" i="1"/>
  <c r="AO151" i="1" s="1"/>
  <c r="AG140" i="5" s="1"/>
  <c r="AK149" i="1"/>
  <c r="AP149" i="1" s="1"/>
  <c r="AH138" i="5" s="1"/>
  <c r="AL116" i="1"/>
  <c r="AQ116" i="1" s="1"/>
  <c r="AI105" i="5" s="1"/>
  <c r="AK117" i="1"/>
  <c r="AP117" i="1" s="1"/>
  <c r="AH106" i="5" s="1"/>
  <c r="AJ131" i="1"/>
  <c r="AO131" i="1" s="1"/>
  <c r="AG120" i="5" s="1"/>
  <c r="AK116" i="1"/>
  <c r="AP116" i="1" s="1"/>
  <c r="AH105" i="5" s="1"/>
  <c r="AL149" i="1"/>
  <c r="AQ149" i="1" s="1"/>
  <c r="AI138" i="5" s="1"/>
  <c r="AL117" i="1"/>
  <c r="AQ117" i="1"/>
  <c r="AI106" i="5" s="1"/>
  <c r="AK123" i="1"/>
  <c r="AP123" i="1" s="1"/>
  <c r="AH112" i="5" s="1"/>
  <c r="AL123" i="1"/>
  <c r="AQ123" i="1" s="1"/>
  <c r="AI112" i="5" s="1"/>
  <c r="AK115" i="1"/>
  <c r="AP115" i="1" s="1"/>
  <c r="AH104" i="5" s="1"/>
  <c r="AK139" i="1"/>
  <c r="AP139" i="1" s="1"/>
  <c r="AH128" i="5" s="1"/>
  <c r="AL139" i="1"/>
  <c r="AQ139" i="1"/>
  <c r="AI128" i="5" s="1"/>
  <c r="AK107" i="1"/>
  <c r="AP107" i="1" s="1"/>
  <c r="AH96" i="5" s="1"/>
  <c r="AJ147" i="1"/>
  <c r="AO147" i="1" s="1"/>
  <c r="AG136" i="5" s="1"/>
  <c r="AL115" i="1"/>
  <c r="AQ115" i="1"/>
  <c r="AI104" i="5" s="1"/>
  <c r="AL107" i="1"/>
  <c r="AQ107" i="1" s="1"/>
  <c r="AI96" i="5" s="1"/>
  <c r="AL40" i="1"/>
  <c r="AQ40" i="1" s="1"/>
  <c r="AI29" i="5" s="1"/>
  <c r="AK53" i="1"/>
  <c r="AP53" i="1" s="1"/>
  <c r="AH42" i="5" s="1"/>
  <c r="AK98" i="1"/>
  <c r="AP98" i="1" s="1"/>
  <c r="AH87" i="5" s="1"/>
  <c r="AL74" i="1"/>
  <c r="AQ74" i="1" s="1"/>
  <c r="AI63" i="5" s="1"/>
  <c r="AL76" i="1"/>
  <c r="AQ76" i="1" s="1"/>
  <c r="AI65" i="5" s="1"/>
  <c r="AK73" i="1"/>
  <c r="AP73" i="1" s="1"/>
  <c r="AH62" i="5" s="1"/>
  <c r="AL73" i="1"/>
  <c r="AQ73" i="1" s="1"/>
  <c r="AI62" i="5" s="1"/>
  <c r="AJ55" i="1"/>
  <c r="AO55" i="1" s="1"/>
  <c r="AG44" i="5" s="1"/>
  <c r="AL53" i="1"/>
  <c r="AQ53" i="1" s="1"/>
  <c r="AI42" i="5" s="1"/>
  <c r="AL98" i="1"/>
  <c r="AQ98" i="1" s="1"/>
  <c r="AI87" i="5" s="1"/>
  <c r="AK74" i="1"/>
  <c r="AP74" i="1" s="1"/>
  <c r="AH63" i="5" s="1"/>
  <c r="AL44" i="1"/>
  <c r="AQ44" i="1" s="1"/>
  <c r="AI33" i="5" s="1"/>
  <c r="AK49" i="1"/>
  <c r="AP49" i="1" s="1"/>
  <c r="AH38" i="5" s="1"/>
  <c r="AL48" i="1"/>
  <c r="AQ48" i="1" s="1"/>
  <c r="AI37" i="5" s="1"/>
  <c r="AJ95" i="1"/>
  <c r="AO95" i="1" s="1"/>
  <c r="AG84" i="5" s="1"/>
  <c r="AK76" i="1"/>
  <c r="AP76" i="1" s="1"/>
  <c r="AH65" i="5" s="1"/>
  <c r="AL49" i="1"/>
  <c r="AQ49" i="1" s="1"/>
  <c r="AI38" i="5" s="1"/>
  <c r="AK48" i="1"/>
  <c r="AP48" i="1" s="1"/>
  <c r="AH37" i="5" s="1"/>
  <c r="AJ47" i="1"/>
  <c r="AO47" i="1" s="1"/>
  <c r="AG36" i="5" s="1"/>
  <c r="AK44" i="1"/>
  <c r="AP44" i="1" s="1"/>
  <c r="AH33" i="5" s="1"/>
  <c r="AJ63" i="1"/>
  <c r="AO63" i="1" s="1"/>
  <c r="AG52" i="5" s="1"/>
  <c r="AL46" i="1"/>
  <c r="AQ46" i="1" s="1"/>
  <c r="AI35" i="5" s="1"/>
  <c r="AK45" i="1"/>
  <c r="AP45" i="1" s="1"/>
  <c r="AH34" i="5" s="1"/>
  <c r="AK40" i="1"/>
  <c r="AP40" i="1" s="1"/>
  <c r="AH29" i="5" s="1"/>
  <c r="AL64" i="1"/>
  <c r="AQ64" i="1" s="1"/>
  <c r="AI53" i="5" s="1"/>
  <c r="AK46" i="1"/>
  <c r="AP46" i="1" s="1"/>
  <c r="AH35" i="5" s="1"/>
  <c r="AK64" i="1"/>
  <c r="AP64" i="1" s="1"/>
  <c r="AH53" i="5" s="1"/>
  <c r="AL45" i="1"/>
  <c r="AQ45" i="1" s="1"/>
  <c r="AI34" i="5" s="1"/>
  <c r="AJ84" i="1"/>
  <c r="AO84" i="1" s="1"/>
  <c r="AG73" i="5" s="1"/>
  <c r="AK37" i="1"/>
  <c r="AP37" i="1" s="1"/>
  <c r="AH26" i="5" s="1"/>
  <c r="AL37" i="1"/>
  <c r="AQ37" i="1" s="1"/>
  <c r="AI26" i="5" s="1"/>
  <c r="AG84" i="1"/>
  <c r="AF84" i="1"/>
  <c r="AF151" i="1"/>
  <c r="AG151" i="1"/>
  <c r="AG95" i="1"/>
  <c r="AF95" i="1"/>
  <c r="AG131" i="1"/>
  <c r="AF131" i="1"/>
  <c r="AG63" i="1"/>
  <c r="AF63" i="1"/>
  <c r="AG47" i="1"/>
  <c r="AF47" i="1"/>
  <c r="AG147" i="1"/>
  <c r="AF147" i="1"/>
  <c r="AG55" i="1"/>
  <c r="AF55" i="1"/>
  <c r="AI25" i="5"/>
  <c r="L25" i="5"/>
  <c r="AG25" i="5"/>
  <c r="AF25" i="5"/>
  <c r="AE25" i="5"/>
  <c r="AH25" i="5"/>
  <c r="AG119" i="5"/>
  <c r="AG102" i="5"/>
  <c r="AG127" i="5"/>
  <c r="AG28" i="5"/>
  <c r="AK29" i="1"/>
  <c r="AP29" i="1" s="1"/>
  <c r="AL29" i="1"/>
  <c r="AQ29" i="1" s="1"/>
  <c r="AK151" i="1" l="1"/>
  <c r="AP151" i="1" s="1"/>
  <c r="AH140" i="5" s="1"/>
  <c r="AL131" i="1"/>
  <c r="AQ131" i="1"/>
  <c r="AI120" i="5" s="1"/>
  <c r="AK131" i="1"/>
  <c r="AP131" i="1" s="1"/>
  <c r="AH120" i="5" s="1"/>
  <c r="AK147" i="1"/>
  <c r="AP147" i="1" s="1"/>
  <c r="AH136" i="5" s="1"/>
  <c r="AL147" i="1"/>
  <c r="AQ147" i="1" s="1"/>
  <c r="AI136" i="5" s="1"/>
  <c r="AL151" i="1"/>
  <c r="AQ151" i="1"/>
  <c r="AI140" i="5" s="1"/>
  <c r="AK84" i="1"/>
  <c r="AP84" i="1" s="1"/>
  <c r="AH73" i="5" s="1"/>
  <c r="AK63" i="1"/>
  <c r="AP63" i="1" s="1"/>
  <c r="AH52" i="5" s="1"/>
  <c r="AL63" i="1"/>
  <c r="AQ63" i="1" s="1"/>
  <c r="AI52" i="5" s="1"/>
  <c r="AL84" i="1"/>
  <c r="AQ84" i="1" s="1"/>
  <c r="AI73" i="5" s="1"/>
  <c r="AK47" i="1"/>
  <c r="AP47" i="1" s="1"/>
  <c r="AH36" i="5" s="1"/>
  <c r="AK55" i="1"/>
  <c r="AP55" i="1" s="1"/>
  <c r="AH44" i="5" s="1"/>
  <c r="AK95" i="1"/>
  <c r="AP95" i="1" s="1"/>
  <c r="AH84" i="5" s="1"/>
  <c r="AL47" i="1"/>
  <c r="AQ47" i="1" s="1"/>
  <c r="AI36" i="5" s="1"/>
  <c r="AL55" i="1"/>
  <c r="AQ55" i="1" s="1"/>
  <c r="AI44" i="5" s="1"/>
  <c r="AL95" i="1"/>
  <c r="AQ95" i="1" s="1"/>
  <c r="AI84" i="5" s="1"/>
  <c r="AH127" i="5"/>
  <c r="AI127" i="5"/>
  <c r="AH102" i="5"/>
  <c r="AI119" i="5"/>
  <c r="AI28" i="5"/>
  <c r="AH28" i="5"/>
  <c r="AH119" i="5"/>
  <c r="AI102" i="5"/>
  <c r="L21" i="5" l="1"/>
  <c r="AG21" i="5" l="1"/>
  <c r="AF21" i="5"/>
  <c r="AI21" i="5"/>
  <c r="AH21" i="5"/>
  <c r="I14" i="1"/>
  <c r="C16" i="3"/>
  <c r="D6" i="3" s="1"/>
  <c r="C17" i="3"/>
  <c r="D7" i="3" s="1"/>
  <c r="C15" i="3"/>
  <c r="D5" i="3" s="1"/>
  <c r="C14" i="3"/>
  <c r="D4" i="3" s="1"/>
  <c r="AE198" i="5" l="1"/>
  <c r="N198" i="5"/>
  <c r="AH198" i="5"/>
  <c r="M188" i="5"/>
  <c r="M195" i="5"/>
  <c r="M184" i="5"/>
  <c r="M136" i="5"/>
  <c r="M104" i="5"/>
  <c r="M72" i="5"/>
  <c r="M40" i="5"/>
  <c r="M191" i="5"/>
  <c r="M183" i="5"/>
  <c r="M175" i="5"/>
  <c r="M167" i="5"/>
  <c r="M159" i="5"/>
  <c r="M151" i="5"/>
  <c r="M143" i="5"/>
  <c r="M135" i="5"/>
  <c r="M127" i="5"/>
  <c r="M119" i="5"/>
  <c r="M111" i="5"/>
  <c r="M103" i="5"/>
  <c r="M95" i="5"/>
  <c r="M87" i="5"/>
  <c r="M79" i="5"/>
  <c r="M71" i="5"/>
  <c r="M63" i="5"/>
  <c r="M55" i="5"/>
  <c r="M47" i="5"/>
  <c r="M39" i="5"/>
  <c r="M31" i="5"/>
  <c r="M22" i="5"/>
  <c r="M160" i="5"/>
  <c r="M182" i="5"/>
  <c r="M142" i="5"/>
  <c r="M102" i="5"/>
  <c r="M70" i="5"/>
  <c r="M46" i="5"/>
  <c r="M197" i="5"/>
  <c r="M189" i="5"/>
  <c r="M181" i="5"/>
  <c r="M173" i="5"/>
  <c r="M165" i="5"/>
  <c r="M157" i="5"/>
  <c r="M149" i="5"/>
  <c r="M141" i="5"/>
  <c r="M133" i="5"/>
  <c r="M125" i="5"/>
  <c r="M117" i="5"/>
  <c r="M109" i="5"/>
  <c r="M101" i="5"/>
  <c r="M93" i="5"/>
  <c r="M85" i="5"/>
  <c r="M77" i="5"/>
  <c r="M69" i="5"/>
  <c r="M61" i="5"/>
  <c r="M53" i="5"/>
  <c r="M45" i="5"/>
  <c r="M37" i="5"/>
  <c r="M29" i="5"/>
  <c r="M24" i="5"/>
  <c r="M168" i="5"/>
  <c r="M120" i="5"/>
  <c r="M88" i="5"/>
  <c r="M56" i="5"/>
  <c r="M150" i="5"/>
  <c r="M23" i="5"/>
  <c r="M196" i="5"/>
  <c r="M180" i="5"/>
  <c r="M172" i="5"/>
  <c r="M164" i="5"/>
  <c r="M156" i="5"/>
  <c r="M148" i="5"/>
  <c r="M140" i="5"/>
  <c r="M132" i="5"/>
  <c r="M124" i="5"/>
  <c r="M116" i="5"/>
  <c r="M108" i="5"/>
  <c r="M100" i="5"/>
  <c r="M92" i="5"/>
  <c r="M84" i="5"/>
  <c r="M76" i="5"/>
  <c r="M68" i="5"/>
  <c r="M60" i="5"/>
  <c r="M52" i="5"/>
  <c r="M44" i="5"/>
  <c r="M36" i="5"/>
  <c r="M28" i="5"/>
  <c r="M25" i="5"/>
  <c r="M144" i="5"/>
  <c r="M32" i="5"/>
  <c r="M174" i="5"/>
  <c r="M118" i="5"/>
  <c r="M30" i="5"/>
  <c r="M187" i="5"/>
  <c r="M179" i="5"/>
  <c r="M171" i="5"/>
  <c r="M163" i="5"/>
  <c r="M155" i="5"/>
  <c r="M147" i="5"/>
  <c r="M139" i="5"/>
  <c r="M131" i="5"/>
  <c r="M123" i="5"/>
  <c r="M115" i="5"/>
  <c r="M107" i="5"/>
  <c r="M99" i="5"/>
  <c r="M91" i="5"/>
  <c r="M83" i="5"/>
  <c r="M75" i="5"/>
  <c r="M67" i="5"/>
  <c r="M59" i="5"/>
  <c r="M51" i="5"/>
  <c r="M43" i="5"/>
  <c r="M35" i="5"/>
  <c r="M26" i="5"/>
  <c r="M176" i="5"/>
  <c r="M128" i="5"/>
  <c r="M96" i="5"/>
  <c r="M64" i="5"/>
  <c r="M198" i="5"/>
  <c r="M166" i="5"/>
  <c r="M134" i="5"/>
  <c r="M110" i="5"/>
  <c r="M78" i="5"/>
  <c r="M54" i="5"/>
  <c r="M194" i="5"/>
  <c r="M186" i="5"/>
  <c r="M178" i="5"/>
  <c r="M170" i="5"/>
  <c r="M162" i="5"/>
  <c r="M154" i="5"/>
  <c r="M146" i="5"/>
  <c r="M138" i="5"/>
  <c r="M130" i="5"/>
  <c r="M122" i="5"/>
  <c r="M114" i="5"/>
  <c r="M106" i="5"/>
  <c r="M98" i="5"/>
  <c r="M90" i="5"/>
  <c r="M82" i="5"/>
  <c r="M74" i="5"/>
  <c r="M66" i="5"/>
  <c r="M58" i="5"/>
  <c r="M50" i="5"/>
  <c r="M42" i="5"/>
  <c r="M34" i="5"/>
  <c r="M27" i="5"/>
  <c r="M192" i="5"/>
  <c r="M152" i="5"/>
  <c r="M112" i="5"/>
  <c r="M80" i="5"/>
  <c r="M48" i="5"/>
  <c r="M190" i="5"/>
  <c r="M158" i="5"/>
  <c r="M126" i="5"/>
  <c r="M94" i="5"/>
  <c r="M86" i="5"/>
  <c r="M62" i="5"/>
  <c r="M38" i="5"/>
  <c r="M193" i="5"/>
  <c r="M185" i="5"/>
  <c r="M177" i="5"/>
  <c r="M169" i="5"/>
  <c r="M161" i="5"/>
  <c r="M153" i="5"/>
  <c r="M145" i="5"/>
  <c r="M137" i="5"/>
  <c r="M129" i="5"/>
  <c r="M121" i="5"/>
  <c r="M113" i="5"/>
  <c r="M105" i="5"/>
  <c r="M97" i="5"/>
  <c r="M89" i="5"/>
  <c r="M81" i="5"/>
  <c r="M73" i="5"/>
  <c r="M65" i="5"/>
  <c r="M57" i="5"/>
  <c r="M49" i="5"/>
  <c r="M41" i="5"/>
  <c r="M33" i="5"/>
  <c r="M21" i="5"/>
  <c r="AF198" i="5" l="1"/>
  <c r="AG198" i="5"/>
  <c r="AI198" i="5"/>
  <c r="M27" i="1"/>
  <c r="N27" i="1" s="1"/>
  <c r="L20" i="5" l="1"/>
  <c r="M20" i="5" l="1"/>
  <c r="AE20" i="5"/>
  <c r="AF20" i="5"/>
  <c r="AI20" i="5"/>
  <c r="AH20" i="5"/>
  <c r="AG20" i="5"/>
  <c r="I16" i="1"/>
  <c r="AM30" i="1" l="1"/>
  <c r="AN30" i="1"/>
  <c r="AO30" i="1"/>
  <c r="AP30" i="1"/>
  <c r="AQ30" i="1"/>
  <c r="K25" i="1" l="1"/>
  <c r="J25" i="1"/>
  <c r="O27" i="1"/>
  <c r="R27" i="1" l="1"/>
  <c r="S27" i="1" s="1"/>
  <c r="S25" i="1" l="1"/>
  <c r="M19" i="5" s="1"/>
  <c r="P27" i="1" l="1"/>
  <c r="Q27" i="1" s="1"/>
  <c r="AD27" i="1" l="1"/>
  <c r="AC27" i="1"/>
  <c r="AG27" i="1"/>
  <c r="AF27" i="1"/>
  <c r="AE27" i="1"/>
  <c r="AL27" i="1" l="1"/>
  <c r="AQ27" i="1" s="1"/>
  <c r="AH27" i="1"/>
  <c r="AM27" i="1" s="1"/>
  <c r="AJ27" i="1"/>
  <c r="AO27" i="1" s="1"/>
  <c r="AK27" i="1"/>
  <c r="AP27" i="1" s="1"/>
  <c r="AI27" i="1"/>
  <c r="AN27" i="1" s="1"/>
  <c r="AE21" i="5" l="1"/>
  <c r="W14" i="1"/>
  <c r="O9" i="5" s="1"/>
  <c r="V15" i="1" l="1"/>
  <c r="N10" i="5" s="1"/>
  <c r="AM15" i="1"/>
  <c r="AN15" i="1" l="1"/>
  <c r="AF10" i="5" s="1"/>
  <c r="AE10" i="5"/>
  <c r="AO15" i="1" l="1"/>
  <c r="AG10" i="5" s="1"/>
  <c r="AP15" i="1" l="1"/>
  <c r="AH10" i="5" s="1"/>
  <c r="AQ15" i="1" l="1"/>
  <c r="AI10" i="5" s="1"/>
  <c r="W15" i="1" l="1"/>
  <c r="O10" i="5" s="1"/>
  <c r="W16" i="1" l="1"/>
  <c r="W17" i="1" s="1"/>
  <c r="O12" i="5" s="1"/>
  <c r="O11" i="5" l="1"/>
  <c r="AP25" i="1"/>
  <c r="AQ25" i="1"/>
  <c r="AO25" i="1"/>
  <c r="AN25" i="1"/>
  <c r="N25" i="1"/>
  <c r="L19" i="5" s="1"/>
  <c r="AM14" i="1" l="1"/>
  <c r="AE19" i="5"/>
  <c r="AN14" i="1"/>
  <c r="AF19" i="5"/>
  <c r="AO14" i="1"/>
  <c r="AG19" i="5"/>
  <c r="AQ14" i="1"/>
  <c r="AI19" i="5"/>
  <c r="AP14" i="1"/>
  <c r="AH19" i="5"/>
  <c r="V14" i="1"/>
  <c r="AN16" i="1" l="1"/>
  <c r="AF9" i="5"/>
  <c r="AQ16" i="1"/>
  <c r="AI9" i="5"/>
  <c r="V16" i="1"/>
  <c r="N9" i="5"/>
  <c r="AO16" i="1"/>
  <c r="AG9" i="5"/>
  <c r="AP16" i="1"/>
  <c r="AH9" i="5"/>
  <c r="AM16" i="1"/>
  <c r="AE9" i="5"/>
  <c r="AO17" i="1" l="1"/>
  <c r="AG12" i="5" s="1"/>
  <c r="AG11" i="5"/>
  <c r="AQ17" i="1"/>
  <c r="AI12" i="5" s="1"/>
  <c r="AI11" i="5"/>
  <c r="V17" i="1"/>
  <c r="N12" i="5" s="1"/>
  <c r="N11" i="5"/>
  <c r="AM17" i="1"/>
  <c r="AE12" i="5" s="1"/>
  <c r="AE11" i="5"/>
  <c r="AP17" i="1"/>
  <c r="AH12" i="5" s="1"/>
  <c r="AH11" i="5"/>
  <c r="AN17" i="1"/>
  <c r="AF12" i="5" s="1"/>
  <c r="AF11" i="5"/>
</calcChain>
</file>

<file path=xl/sharedStrings.xml><?xml version="1.0" encoding="utf-8"?>
<sst xmlns="http://schemas.openxmlformats.org/spreadsheetml/2006/main" count="200" uniqueCount="123">
  <si>
    <t>Year 1</t>
  </si>
  <si>
    <t>Year 2</t>
  </si>
  <si>
    <t>Year 3</t>
  </si>
  <si>
    <t>Year 4</t>
  </si>
  <si>
    <t>Year 5</t>
  </si>
  <si>
    <t>Increases in Hourly Wages</t>
  </si>
  <si>
    <t>% Increase</t>
  </si>
  <si>
    <t>Position Title</t>
  </si>
  <si>
    <t>Infant/Toddler or Preschool Cert.</t>
  </si>
  <si>
    <t>Totals</t>
  </si>
  <si>
    <t xml:space="preserve">1. Enter </t>
  </si>
  <si>
    <t>2. Enter</t>
  </si>
  <si>
    <t>3. Select</t>
  </si>
  <si>
    <t>8. Enter</t>
  </si>
  <si>
    <t>Highest Education Level</t>
  </si>
  <si>
    <t>Some EC/Child Dev Coursework</t>
  </si>
  <si>
    <t>NC Early Childhood Credential</t>
  </si>
  <si>
    <t>HS/GED</t>
  </si>
  <si>
    <t>BA/BS ECE/Child Dev or Equivalent</t>
  </si>
  <si>
    <t>AAS ECE/Child Dev or Equivalent</t>
  </si>
  <si>
    <t>Increase From Current 
($ per Hour Increase)</t>
  </si>
  <si>
    <t>Increase From Current 
 (% Pay Increase)</t>
  </si>
  <si>
    <t>Rate Based Upon Highest Education Level</t>
  </si>
  <si>
    <t>Other</t>
  </si>
  <si>
    <t>II. Enter Teaching Staff Roster, Time and Payroll Costs &amp; Proposed Salary Increases</t>
  </si>
  <si>
    <t>2. Enter Typical Monthly Subsidized Child Care Receipts</t>
  </si>
  <si>
    <t>3. Enter Typical Monthly Pre-K Receipts</t>
  </si>
  <si>
    <t>6. Enter Typical Monthly Stabilization Grant Receipts</t>
  </si>
  <si>
    <t>7. Enter Typical Monthly Fund Raising or Donation Receipts</t>
  </si>
  <si>
    <t>8. Enter Other Typical Monthly Revenues (e.g. Application Fees, Other Receipts)</t>
  </si>
  <si>
    <t>Total Typical Monthly Revenues</t>
  </si>
  <si>
    <t>CDA Credential</t>
  </si>
  <si>
    <t>A.  Teaching Staff Roster Details</t>
  </si>
  <si>
    <t>Teaching Staff Name 
or Vacant
 or Position #</t>
  </si>
  <si>
    <t>B.  Teaching Staff Pay Details</t>
  </si>
  <si>
    <t>C.  Teaching Staff Time Worked</t>
  </si>
  <si>
    <t>Monthly Teaching Staff Costs</t>
  </si>
  <si>
    <t>B-K License</t>
  </si>
  <si>
    <t>Step Scale</t>
  </si>
  <si>
    <t>OT Rate</t>
  </si>
  <si>
    <t>% of Revenue to Cover Costs for Teaching Staff (Salaries and Fringe Benefits)</t>
  </si>
  <si>
    <t>Teacher</t>
  </si>
  <si>
    <t>Floater</t>
  </si>
  <si>
    <t>4. Enter</t>
  </si>
  <si>
    <t>Years of Service with the Program</t>
  </si>
  <si>
    <t>Examples</t>
  </si>
  <si>
    <t>Enter below</t>
  </si>
  <si>
    <t>Increase Basis 
(1)% Increase or (2) New Hourly Rate</t>
  </si>
  <si>
    <t>New Targeted Hourly Rate</t>
  </si>
  <si>
    <t>Regular Hourly Rate By Year</t>
  </si>
  <si>
    <t>Overtime Hourly Rate By Year</t>
  </si>
  <si>
    <t xml:space="preserve">Enter Amount of Increase </t>
  </si>
  <si>
    <r>
      <t xml:space="preserve">Average </t>
    </r>
    <r>
      <rPr>
        <b/>
        <sz val="12"/>
        <color rgb="FFFF0000"/>
        <rFont val="Calibri"/>
        <family val="2"/>
        <scheme val="minor"/>
      </rPr>
      <t>Regular</t>
    </r>
    <r>
      <rPr>
        <b/>
        <sz val="12"/>
        <rFont val="Calibri"/>
        <family val="2"/>
        <scheme val="minor"/>
      </rPr>
      <t xml:space="preserve"> Hours Worked Per Week 
(Max. 40)</t>
    </r>
  </si>
  <si>
    <t>New Hourly Rate</t>
  </si>
  <si>
    <t>Number of Years to Achieve Targeted Hourly Rate
 (1 to 5)</t>
  </si>
  <si>
    <t>Projected Monthly Cost to Meet NCECC Scale Targets</t>
  </si>
  <si>
    <t>Lead Teacher</t>
  </si>
  <si>
    <r>
      <rPr>
        <b/>
        <u/>
        <sz val="12"/>
        <rFont val="Calibri"/>
        <family val="2"/>
        <scheme val="minor"/>
      </rPr>
      <t>Monthly</t>
    </r>
    <r>
      <rPr>
        <b/>
        <sz val="12"/>
        <rFont val="Calibri"/>
        <family val="2"/>
        <scheme val="minor"/>
      </rPr>
      <t xml:space="preserve"> Cost for Other
 (Non-Payroll) 
Flat Rate Benefits </t>
    </r>
  </si>
  <si>
    <t>Current Monthly Teaching Staff Budget</t>
  </si>
  <si>
    <t>E. Projected Monthly Costs To Meet 
NC Early Childhood Compensation Collaborative (NCECC) Salary Scale</t>
  </si>
  <si>
    <t>F.  Proposed Pay Adjustments</t>
  </si>
  <si>
    <r>
      <t xml:space="preserve">G. Projected Adjusted Monthly Costs Over 5 Years 
Based Upon </t>
    </r>
    <r>
      <rPr>
        <b/>
        <u/>
        <sz val="14"/>
        <rFont val="Calibri"/>
        <family val="2"/>
        <scheme val="minor"/>
      </rPr>
      <t>Proposed Pay Adjustments</t>
    </r>
  </si>
  <si>
    <t>4. Enter Typical Monthly Head Start\Early Head Start Receipts</t>
  </si>
  <si>
    <t>5. Enter Typical Monthly Child Adult Food Program (CACFP) Receipts</t>
  </si>
  <si>
    <r>
      <t xml:space="preserve">I.  Enter Projected Monthly Program Revenues - </t>
    </r>
    <r>
      <rPr>
        <b/>
        <u/>
        <sz val="16"/>
        <color theme="4"/>
        <rFont val="Calibri"/>
        <family val="2"/>
        <scheme val="minor"/>
      </rPr>
      <t>Values for a Typical (Average) Month</t>
    </r>
  </si>
  <si>
    <t>6a. Enter</t>
  </si>
  <si>
    <t>6b. Enter</t>
  </si>
  <si>
    <t>7. Enter</t>
  </si>
  <si>
    <t>9. Select</t>
  </si>
  <si>
    <t>10. Select</t>
  </si>
  <si>
    <t>11. Enter</t>
  </si>
  <si>
    <t>12. Select</t>
  </si>
  <si>
    <t>R. Green</t>
  </si>
  <si>
    <t>E. Jones</t>
  </si>
  <si>
    <t>M. Parson</t>
  </si>
  <si>
    <t>DATA ENTRY</t>
  </si>
  <si>
    <t xml:space="preserve">
All entries to be made are in green shaded cells.  Tab though, use arrows or click directly on cells to make entries.  </t>
  </si>
  <si>
    <r>
      <t xml:space="preserve">Average Weekly </t>
    </r>
    <r>
      <rPr>
        <b/>
        <sz val="12"/>
        <color rgb="FFFF0000"/>
        <rFont val="Calibri"/>
        <family val="2"/>
        <scheme val="minor"/>
      </rPr>
      <t>Overtime (OT)</t>
    </r>
    <r>
      <rPr>
        <b/>
        <sz val="12"/>
        <rFont val="Calibri"/>
        <family val="2"/>
        <scheme val="minor"/>
      </rPr>
      <t xml:space="preserve"> Hours</t>
    </r>
  </si>
  <si>
    <t>If OT is Not Paid at Time and 1/2, Select "Time Only"</t>
  </si>
  <si>
    <t>Overtime Rate</t>
  </si>
  <si>
    <t>AAS/Other</t>
  </si>
  <si>
    <t>BA/BS/Other</t>
  </si>
  <si>
    <t>MA/MS/Other</t>
  </si>
  <si>
    <t>Teaching Staff Costs Over(-$)\Under(+$) Current Budget (In $)</t>
  </si>
  <si>
    <t>Teaching Staff Costs Over(-$)\Under(+$) Current Budget (%)</t>
  </si>
  <si>
    <t>Enter Hourly Wage</t>
  </si>
  <si>
    <t>Annual Salary</t>
  </si>
  <si>
    <t>Monthly Salary</t>
  </si>
  <si>
    <t>Semi-Monthly Salary</t>
  </si>
  <si>
    <t>Weekly Salary</t>
  </si>
  <si>
    <t>Converted to*:</t>
  </si>
  <si>
    <t xml:space="preserve">Enter </t>
  </si>
  <si>
    <t>Hourly Wage*</t>
  </si>
  <si>
    <t>Converted to</t>
  </si>
  <si>
    <t>Convert Hourly Wage to Annual, Monthly, Semi-Monthly, Weekly Wages</t>
  </si>
  <si>
    <t>Convert Annual, Monthly, Semi-Monthly, Weekly Wage to Hourly Wages</t>
  </si>
  <si>
    <t>* Assumes 2,080 working hours per year.</t>
  </si>
  <si>
    <t>III.  Projected Adjusted Monthly Costs Over 5 Years Based Upon Proposed Pay Adjustments</t>
  </si>
  <si>
    <t>D. Current Average Monthly Payroll Costs</t>
  </si>
  <si>
    <t>E. Costs Under NCECC Salary Scale</t>
  </si>
  <si>
    <t>D. Current Costs***</t>
  </si>
  <si>
    <t>***  Please review amounts to assure totals closely match actual monthly teaching staff payroll, including benefits.</t>
  </si>
  <si>
    <t>1. Typical Monthly Private Pay Tuition (multiply weekly receipt amounts by 4.3)</t>
  </si>
  <si>
    <t>2. Typical Monthly Subsidized Child Care Receipts</t>
  </si>
  <si>
    <r>
      <t xml:space="preserve">I.  Projected Monthly Program Revenues - </t>
    </r>
    <r>
      <rPr>
        <b/>
        <u/>
        <sz val="16"/>
        <color theme="4"/>
        <rFont val="Calibri"/>
        <family val="2"/>
        <scheme val="minor"/>
      </rPr>
      <t>Values for a Typical (Average) Month</t>
    </r>
  </si>
  <si>
    <t>3. Typical Monthly Pre-K Receipts</t>
  </si>
  <si>
    <t>4. Typical Monthly Head Start\Early Head Start Receipts</t>
  </si>
  <si>
    <t>5. Typical Monthly Child Adult Food Program (CACFP) Receipts</t>
  </si>
  <si>
    <t>6. Typical Monthly Stabilization Grant Receipts</t>
  </si>
  <si>
    <t>7.  Typical Monthly Fund Raising or Donation Receipts</t>
  </si>
  <si>
    <t>8.  Other Typical Monthly Revenues (e.g. Application Fees, Other Receipts)</t>
  </si>
  <si>
    <t>9.  Projected Average Availability for Teaching Staff Payroll</t>
  </si>
  <si>
    <t>II. Teaching Staff Roster, Time and Payroll Costs &amp; Proposed Salary Increases</t>
  </si>
  <si>
    <r>
      <rPr>
        <b/>
        <u/>
        <sz val="12"/>
        <rFont val="Calibri"/>
        <family val="2"/>
        <scheme val="minor"/>
      </rPr>
      <t>Hourly</t>
    </r>
    <r>
      <rPr>
        <b/>
        <sz val="12"/>
        <rFont val="Calibri"/>
        <family val="2"/>
        <scheme val="minor"/>
      </rPr>
      <t xml:space="preserve"> Pay Rate For Each Staff 
($7.25 Minimum)</t>
    </r>
  </si>
  <si>
    <r>
      <rPr>
        <b/>
        <u/>
        <sz val="12"/>
        <rFont val="Calibri"/>
        <family val="2"/>
        <scheme val="minor"/>
      </rPr>
      <t>Monthly</t>
    </r>
    <r>
      <rPr>
        <b/>
        <sz val="12"/>
        <rFont val="Calibri"/>
        <family val="2"/>
        <scheme val="minor"/>
      </rPr>
      <t xml:space="preserve"> Cost for Flat Amount Pay Bonuses (Payroll Costs)</t>
    </r>
  </si>
  <si>
    <t xml:space="preserve">III.  Projected Adjusted Monthly Costs Over 5 Years </t>
  </si>
  <si>
    <t>9. Enter Projected Average Dollars Available for Teaching Staff Payroll</t>
  </si>
  <si>
    <r>
      <t xml:space="preserve">5. Enter </t>
    </r>
    <r>
      <rPr>
        <b/>
        <u/>
        <sz val="12"/>
        <rFont val="Calibri"/>
        <family val="2"/>
        <scheme val="minor"/>
      </rPr>
      <t>Hourly</t>
    </r>
    <r>
      <rPr>
        <b/>
        <sz val="12"/>
        <rFont val="Calibri"/>
        <family val="2"/>
        <scheme val="minor"/>
      </rPr>
      <t xml:space="preserve"> Pay Rate For Each Staff 
($7.25 Minimum)</t>
    </r>
  </si>
  <si>
    <t>***  Please review amounts to assure totals closely match actual gross monthly teaching staff payroll, including benefits.</t>
  </si>
  <si>
    <t>1. Enter Typical Monthly Private Pay Tuition (multiply weekly receipt amounts by 4.33)</t>
  </si>
  <si>
    <t>Time Only</t>
  </si>
  <si>
    <r>
      <t xml:space="preserve">Average </t>
    </r>
    <r>
      <rPr>
        <b/>
        <sz val="12"/>
        <color rgb="FFFF0000"/>
        <rFont val="Calibri"/>
        <family val="2"/>
        <scheme val="minor"/>
      </rPr>
      <t>Regular</t>
    </r>
    <r>
      <rPr>
        <b/>
        <sz val="12"/>
        <rFont val="Calibri"/>
        <family val="2"/>
        <scheme val="minor"/>
      </rPr>
      <t xml:space="preserve"> Hours Worked </t>
    </r>
    <r>
      <rPr>
        <b/>
        <u val="singleAccounting"/>
        <sz val="12"/>
        <rFont val="Calibri"/>
        <family val="2"/>
        <scheme val="minor"/>
      </rPr>
      <t xml:space="preserve">Per Week </t>
    </r>
    <r>
      <rPr>
        <b/>
        <sz val="12"/>
        <rFont val="Calibri"/>
        <family val="2"/>
        <scheme val="minor"/>
      </rPr>
      <t xml:space="preserve">
(Max. 40)</t>
    </r>
  </si>
  <si>
    <r>
      <t xml:space="preserve">Average </t>
    </r>
    <r>
      <rPr>
        <b/>
        <u val="singleAccounting"/>
        <sz val="12"/>
        <rFont val="Calibri"/>
        <family val="2"/>
        <scheme val="minor"/>
      </rPr>
      <t>Weekly</t>
    </r>
    <r>
      <rPr>
        <b/>
        <sz val="12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Overtime (OT)</t>
    </r>
    <r>
      <rPr>
        <b/>
        <sz val="12"/>
        <rFont val="Calibri"/>
        <family val="2"/>
        <scheme val="minor"/>
      </rPr>
      <t xml:space="preserve"> Hours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</si>
</sst>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&quot;$&quot;#,##0"/>
    <numFmt numFmtId="167" formatCode="&quot;$&quot;#,##0.00"/>
    <numFmt numFmtId="168" formatCode="_(* #,##0.0_);_(* \(#,##0.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u/>
      <sz val="14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u/>
      <sz val="16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u val="singleAccounting"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63377788628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7">
    <xf numFmtId="0" fontId="0" fillId="0" borderId="0" xfId="0"/>
    <xf numFmtId="0" fontId="0" fillId="0" borderId="0" xfId="0" applyAlignment="1" applyProtection="1">
      <alignment vertical="top"/>
      <protection hidden="1"/>
    </xf>
    <xf numFmtId="43" fontId="0" fillId="0" borderId="0" xfId="1" applyFont="1" applyAlignment="1" applyProtection="1">
      <alignment vertical="top"/>
      <protection hidden="1"/>
    </xf>
    <xf numFmtId="44" fontId="0" fillId="0" borderId="0" xfId="2" applyFont="1" applyAlignment="1" applyProtection="1">
      <alignment vertical="top"/>
      <protection hidden="1"/>
    </xf>
    <xf numFmtId="164" fontId="0" fillId="0" borderId="0" xfId="2" applyNumberFormat="1" applyFont="1" applyAlignment="1" applyProtection="1">
      <alignment vertical="top"/>
      <protection hidden="1"/>
    </xf>
    <xf numFmtId="9" fontId="0" fillId="0" borderId="0" xfId="3" applyFont="1" applyAlignment="1" applyProtection="1">
      <alignment vertical="top"/>
      <protection hidden="1"/>
    </xf>
    <xf numFmtId="0" fontId="6" fillId="0" borderId="0" xfId="0" applyFont="1" applyAlignment="1" applyProtection="1">
      <alignment vertical="top"/>
      <protection hidden="1"/>
    </xf>
    <xf numFmtId="44" fontId="6" fillId="0" borderId="0" xfId="2" applyFont="1" applyAlignment="1" applyProtection="1">
      <alignment vertical="top"/>
      <protection hidden="1"/>
    </xf>
    <xf numFmtId="164" fontId="6" fillId="0" borderId="0" xfId="2" applyNumberFormat="1" applyFont="1" applyAlignment="1" applyProtection="1">
      <alignment vertical="top"/>
      <protection hidden="1"/>
    </xf>
    <xf numFmtId="0" fontId="5" fillId="0" borderId="17" xfId="0" applyFont="1" applyBorder="1" applyAlignment="1" applyProtection="1">
      <alignment vertical="top"/>
      <protection hidden="1"/>
    </xf>
    <xf numFmtId="44" fontId="6" fillId="0" borderId="0" xfId="0" applyNumberFormat="1" applyFont="1" applyAlignment="1" applyProtection="1">
      <alignment vertical="top"/>
      <protection hidden="1"/>
    </xf>
    <xf numFmtId="0" fontId="0" fillId="2" borderId="2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right" vertical="top"/>
      <protection hidden="1"/>
    </xf>
    <xf numFmtId="0" fontId="11" fillId="0" borderId="0" xfId="0" applyFont="1" applyAlignment="1" applyProtection="1">
      <alignment vertical="top"/>
      <protection hidden="1"/>
    </xf>
    <xf numFmtId="44" fontId="11" fillId="0" borderId="0" xfId="2" applyFont="1" applyAlignment="1" applyProtection="1">
      <alignment vertical="top"/>
      <protection hidden="1"/>
    </xf>
    <xf numFmtId="43" fontId="11" fillId="0" borderId="0" xfId="1" applyFont="1" applyAlignment="1" applyProtection="1">
      <alignment vertical="top"/>
      <protection hidden="1"/>
    </xf>
    <xf numFmtId="0" fontId="11" fillId="4" borderId="0" xfId="0" applyFont="1" applyFill="1" applyAlignment="1" applyProtection="1">
      <alignment vertical="top"/>
      <protection hidden="1"/>
    </xf>
    <xf numFmtId="44" fontId="11" fillId="4" borderId="0" xfId="2" applyFont="1" applyFill="1" applyAlignment="1" applyProtection="1">
      <alignment vertical="top"/>
      <protection hidden="1"/>
    </xf>
    <xf numFmtId="44" fontId="11" fillId="0" borderId="0" xfId="2" applyFont="1" applyAlignment="1" applyProtection="1">
      <alignment horizontal="center" vertical="top"/>
      <protection hidden="1"/>
    </xf>
    <xf numFmtId="164" fontId="0" fillId="0" borderId="0" xfId="2" applyNumberFormat="1" applyFont="1" applyAlignment="1" applyProtection="1">
      <alignment horizontal="left" vertical="top"/>
      <protection hidden="1"/>
    </xf>
    <xf numFmtId="0" fontId="12" fillId="0" borderId="0" xfId="0" applyFont="1" applyAlignment="1" applyProtection="1">
      <alignment vertical="top"/>
      <protection hidden="1"/>
    </xf>
    <xf numFmtId="0" fontId="13" fillId="0" borderId="0" xfId="0" applyFont="1" applyAlignment="1" applyProtection="1">
      <alignment vertical="top"/>
      <protection hidden="1"/>
    </xf>
    <xf numFmtId="0" fontId="14" fillId="0" borderId="0" xfId="0" applyFont="1" applyAlignment="1" applyProtection="1">
      <alignment vertical="top" wrapText="1"/>
      <protection hidden="1"/>
    </xf>
    <xf numFmtId="0" fontId="17" fillId="0" borderId="0" xfId="0" applyFont="1" applyAlignment="1" applyProtection="1">
      <alignment vertical="top"/>
      <protection hidden="1"/>
    </xf>
    <xf numFmtId="0" fontId="15" fillId="0" borderId="0" xfId="0" applyFont="1" applyAlignment="1" applyProtection="1">
      <alignment vertical="top" wrapText="1"/>
      <protection hidden="1"/>
    </xf>
    <xf numFmtId="44" fontId="17" fillId="0" borderId="0" xfId="2" applyFont="1" applyAlignment="1" applyProtection="1">
      <alignment vertical="top"/>
      <protection hidden="1"/>
    </xf>
    <xf numFmtId="43" fontId="17" fillId="0" borderId="0" xfId="1" applyFont="1" applyAlignment="1" applyProtection="1">
      <alignment vertical="top"/>
      <protection hidden="1"/>
    </xf>
    <xf numFmtId="44" fontId="17" fillId="0" borderId="0" xfId="0" applyNumberFormat="1" applyFont="1" applyAlignment="1" applyProtection="1">
      <alignment vertical="top"/>
      <protection hidden="1"/>
    </xf>
    <xf numFmtId="44" fontId="20" fillId="0" borderId="0" xfId="2" applyFont="1" applyAlignment="1" applyProtection="1">
      <alignment vertical="top"/>
      <protection hidden="1"/>
    </xf>
    <xf numFmtId="0" fontId="20" fillId="0" borderId="0" xfId="0" applyFont="1" applyAlignment="1" applyProtection="1">
      <alignment vertical="top"/>
      <protection hidden="1"/>
    </xf>
    <xf numFmtId="43" fontId="20" fillId="0" borderId="0" xfId="1" applyFont="1" applyAlignment="1" applyProtection="1">
      <alignment vertical="top"/>
      <protection hidden="1"/>
    </xf>
    <xf numFmtId="0" fontId="8" fillId="4" borderId="7" xfId="0" applyFont="1" applyFill="1" applyBorder="1" applyAlignment="1" applyProtection="1">
      <alignment horizontal="centerContinuous" vertical="top" wrapText="1"/>
      <protection hidden="1"/>
    </xf>
    <xf numFmtId="0" fontId="8" fillId="4" borderId="19" xfId="0" applyFont="1" applyFill="1" applyBorder="1" applyAlignment="1" applyProtection="1">
      <alignment horizontal="centerContinuous" vertical="top" wrapText="1"/>
      <protection hidden="1"/>
    </xf>
    <xf numFmtId="0" fontId="8" fillId="4" borderId="35" xfId="0" applyFont="1" applyFill="1" applyBorder="1" applyAlignment="1" applyProtection="1">
      <alignment horizontal="centerContinuous" vertical="top" wrapText="1"/>
      <protection hidden="1"/>
    </xf>
    <xf numFmtId="0" fontId="8" fillId="4" borderId="36" xfId="0" applyFont="1" applyFill="1" applyBorder="1" applyAlignment="1" applyProtection="1">
      <alignment horizontal="centerContinuous" vertical="top" wrapText="1"/>
      <protection hidden="1"/>
    </xf>
    <xf numFmtId="0" fontId="15" fillId="4" borderId="10" xfId="0" applyFont="1" applyFill="1" applyBorder="1" applyAlignment="1" applyProtection="1">
      <alignment horizontal="centerContinuous" vertical="top" wrapText="1"/>
      <protection hidden="1"/>
    </xf>
    <xf numFmtId="0" fontId="9" fillId="4" borderId="21" xfId="0" applyFont="1" applyFill="1" applyBorder="1" applyAlignment="1" applyProtection="1">
      <alignment horizontal="center" vertical="top" wrapText="1"/>
      <protection hidden="1"/>
    </xf>
    <xf numFmtId="0" fontId="9" fillId="4" borderId="16" xfId="0" applyFont="1" applyFill="1" applyBorder="1" applyAlignment="1" applyProtection="1">
      <alignment horizontal="center" vertical="top" wrapText="1"/>
      <protection hidden="1"/>
    </xf>
    <xf numFmtId="0" fontId="21" fillId="4" borderId="0" xfId="0" applyFont="1" applyFill="1" applyAlignment="1" applyProtection="1">
      <alignment horizontal="center" vertical="top" wrapText="1"/>
      <protection hidden="1"/>
    </xf>
    <xf numFmtId="0" fontId="22" fillId="4" borderId="19" xfId="0" applyFont="1" applyFill="1" applyBorder="1" applyAlignment="1" applyProtection="1">
      <alignment horizontal="center" vertical="top" wrapText="1"/>
      <protection hidden="1"/>
    </xf>
    <xf numFmtId="0" fontId="22" fillId="4" borderId="18" xfId="0" applyFont="1" applyFill="1" applyBorder="1" applyAlignment="1" applyProtection="1">
      <alignment horizontal="center" vertical="top" wrapText="1"/>
      <protection hidden="1"/>
    </xf>
    <xf numFmtId="0" fontId="22" fillId="4" borderId="22" xfId="0" applyFont="1" applyFill="1" applyBorder="1" applyAlignment="1" applyProtection="1">
      <alignment horizontal="center" vertical="top" wrapText="1"/>
      <protection hidden="1"/>
    </xf>
    <xf numFmtId="43" fontId="22" fillId="4" borderId="18" xfId="1" applyFont="1" applyFill="1" applyBorder="1" applyAlignment="1" applyProtection="1">
      <alignment horizontal="center" vertical="top" wrapText="1"/>
      <protection hidden="1"/>
    </xf>
    <xf numFmtId="0" fontId="22" fillId="4" borderId="0" xfId="0" applyFont="1" applyFill="1" applyAlignment="1" applyProtection="1">
      <alignment horizontal="center" vertical="top" wrapText="1"/>
      <protection hidden="1"/>
    </xf>
    <xf numFmtId="0" fontId="9" fillId="4" borderId="20" xfId="0" applyFont="1" applyFill="1" applyBorder="1" applyAlignment="1" applyProtection="1">
      <alignment horizontal="center" vertical="top" wrapText="1"/>
      <protection hidden="1"/>
    </xf>
    <xf numFmtId="43" fontId="9" fillId="4" borderId="16" xfId="1" applyFont="1" applyFill="1" applyBorder="1" applyAlignment="1" applyProtection="1">
      <alignment horizontal="center" vertical="top" wrapText="1"/>
      <protection hidden="1"/>
    </xf>
    <xf numFmtId="0" fontId="2" fillId="4" borderId="0" xfId="0" applyFont="1" applyFill="1" applyAlignment="1" applyProtection="1">
      <alignment vertical="top"/>
      <protection hidden="1"/>
    </xf>
    <xf numFmtId="0" fontId="12" fillId="4" borderId="0" xfId="0" applyFont="1" applyFill="1" applyAlignment="1" applyProtection="1">
      <alignment vertical="top"/>
      <protection hidden="1"/>
    </xf>
    <xf numFmtId="0" fontId="2" fillId="4" borderId="12" xfId="0" applyFont="1" applyFill="1" applyBorder="1" applyAlignment="1" applyProtection="1">
      <alignment horizontal="left" vertical="top"/>
      <protection hidden="1"/>
    </xf>
    <xf numFmtId="43" fontId="2" fillId="4" borderId="8" xfId="1" applyFont="1" applyFill="1" applyBorder="1" applyAlignment="1" applyProtection="1">
      <alignment horizontal="center" vertical="top"/>
      <protection hidden="1"/>
    </xf>
    <xf numFmtId="164" fontId="2" fillId="4" borderId="9" xfId="2" applyNumberFormat="1" applyFont="1" applyFill="1" applyBorder="1" applyAlignment="1" applyProtection="1">
      <alignment horizontal="center" vertical="top" wrapText="1"/>
      <protection hidden="1"/>
    </xf>
    <xf numFmtId="16" fontId="2" fillId="4" borderId="9" xfId="0" quotePrefix="1" applyNumberFormat="1" applyFont="1" applyFill="1" applyBorder="1" applyAlignment="1" applyProtection="1">
      <alignment horizontal="center" vertical="top"/>
      <protection hidden="1"/>
    </xf>
    <xf numFmtId="44" fontId="0" fillId="0" borderId="0" xfId="2" applyFont="1"/>
    <xf numFmtId="3" fontId="6" fillId="0" borderId="0" xfId="0" applyNumberFormat="1" applyFont="1" applyAlignment="1" applyProtection="1">
      <alignment vertical="top"/>
      <protection hidden="1"/>
    </xf>
    <xf numFmtId="166" fontId="5" fillId="4" borderId="34" xfId="2" applyNumberFormat="1" applyFont="1" applyFill="1" applyBorder="1" applyAlignment="1" applyProtection="1">
      <alignment vertical="top"/>
      <protection hidden="1"/>
    </xf>
    <xf numFmtId="166" fontId="0" fillId="0" borderId="0" xfId="2" applyNumberFormat="1" applyFont="1" applyAlignment="1" applyProtection="1">
      <alignment vertical="top"/>
      <protection hidden="1"/>
    </xf>
    <xf numFmtId="3" fontId="0" fillId="0" borderId="0" xfId="0" applyNumberFormat="1" applyAlignment="1" applyProtection="1">
      <alignment vertical="top"/>
      <protection hidden="1"/>
    </xf>
    <xf numFmtId="3" fontId="17" fillId="0" borderId="0" xfId="0" applyNumberFormat="1" applyFont="1" applyAlignment="1" applyProtection="1">
      <alignment vertical="top"/>
      <protection hidden="1"/>
    </xf>
    <xf numFmtId="3" fontId="6" fillId="0" borderId="0" xfId="2" applyNumberFormat="1" applyFont="1" applyAlignment="1" applyProtection="1">
      <alignment vertical="top"/>
      <protection hidden="1"/>
    </xf>
    <xf numFmtId="166" fontId="17" fillId="0" borderId="0" xfId="0" applyNumberFormat="1" applyFont="1" applyAlignment="1" applyProtection="1">
      <alignment vertical="top"/>
      <protection hidden="1"/>
    </xf>
    <xf numFmtId="166" fontId="6" fillId="0" borderId="0" xfId="2" applyNumberFormat="1" applyFont="1" applyAlignment="1" applyProtection="1">
      <alignment vertical="top"/>
      <protection hidden="1"/>
    </xf>
    <xf numFmtId="166" fontId="6" fillId="0" borderId="0" xfId="0" applyNumberFormat="1" applyFont="1" applyAlignment="1" applyProtection="1">
      <alignment vertical="top"/>
      <protection hidden="1"/>
    </xf>
    <xf numFmtId="166" fontId="17" fillId="0" borderId="0" xfId="0" applyNumberFormat="1" applyFont="1" applyAlignment="1" applyProtection="1">
      <alignment horizontal="right" vertical="top"/>
      <protection hidden="1"/>
    </xf>
    <xf numFmtId="166" fontId="18" fillId="0" borderId="0" xfId="2" applyNumberFormat="1" applyFont="1" applyBorder="1" applyAlignment="1" applyProtection="1">
      <alignment horizontal="right" vertical="top"/>
      <protection hidden="1"/>
    </xf>
    <xf numFmtId="166" fontId="19" fillId="4" borderId="0" xfId="3" applyNumberFormat="1" applyFont="1" applyFill="1" applyBorder="1" applyAlignment="1" applyProtection="1">
      <alignment horizontal="right" vertical="top"/>
      <protection hidden="1"/>
    </xf>
    <xf numFmtId="166" fontId="11" fillId="0" borderId="0" xfId="2" applyNumberFormat="1" applyFont="1" applyAlignment="1" applyProtection="1">
      <alignment horizontal="right" vertical="top"/>
      <protection hidden="1"/>
    </xf>
    <xf numFmtId="166" fontId="0" fillId="0" borderId="0" xfId="2" applyNumberFormat="1" applyFont="1" applyAlignment="1" applyProtection="1">
      <alignment horizontal="right" vertical="top"/>
      <protection hidden="1"/>
    </xf>
    <xf numFmtId="167" fontId="0" fillId="0" borderId="0" xfId="2" applyNumberFormat="1" applyFont="1" applyAlignment="1" applyProtection="1">
      <alignment vertical="top"/>
      <protection hidden="1"/>
    </xf>
    <xf numFmtId="166" fontId="4" fillId="0" borderId="0" xfId="2" applyNumberFormat="1" applyFont="1" applyAlignment="1" applyProtection="1">
      <alignment vertical="top"/>
      <protection hidden="1"/>
    </xf>
    <xf numFmtId="166" fontId="17" fillId="0" borderId="0" xfId="2" applyNumberFormat="1" applyFont="1" applyAlignment="1" applyProtection="1">
      <alignment vertical="top"/>
      <protection hidden="1"/>
    </xf>
    <xf numFmtId="166" fontId="8" fillId="4" borderId="11" xfId="2" applyNumberFormat="1" applyFont="1" applyFill="1" applyBorder="1" applyAlignment="1" applyProtection="1">
      <alignment horizontal="centerContinuous" vertical="top" wrapText="1"/>
      <protection hidden="1"/>
    </xf>
    <xf numFmtId="167" fontId="0" fillId="0" borderId="0" xfId="0" applyNumberFormat="1" applyAlignment="1" applyProtection="1">
      <alignment vertical="top"/>
      <protection hidden="1"/>
    </xf>
    <xf numFmtId="43" fontId="6" fillId="0" borderId="0" xfId="1" applyFont="1" applyAlignment="1" applyProtection="1">
      <alignment vertical="top"/>
      <protection hidden="1"/>
    </xf>
    <xf numFmtId="43" fontId="22" fillId="4" borderId="43" xfId="1" applyFont="1" applyFill="1" applyBorder="1" applyAlignment="1" applyProtection="1">
      <alignment horizontal="center" vertical="top" wrapText="1"/>
      <protection hidden="1"/>
    </xf>
    <xf numFmtId="43" fontId="9" fillId="4" borderId="20" xfId="1" applyFont="1" applyFill="1" applyBorder="1" applyAlignment="1" applyProtection="1">
      <alignment horizontal="center" vertical="top" wrapText="1"/>
      <protection hidden="1"/>
    </xf>
    <xf numFmtId="166" fontId="0" fillId="0" borderId="0" xfId="0" applyNumberFormat="1" applyAlignment="1" applyProtection="1">
      <alignment vertical="top"/>
      <protection hidden="1"/>
    </xf>
    <xf numFmtId="166" fontId="4" fillId="3" borderId="12" xfId="2" applyNumberFormat="1" applyFont="1" applyFill="1" applyBorder="1" applyAlignment="1" applyProtection="1">
      <alignment horizontal="right" vertical="top" wrapText="1"/>
      <protection hidden="1"/>
    </xf>
    <xf numFmtId="166" fontId="4" fillId="3" borderId="8" xfId="2" applyNumberFormat="1" applyFont="1" applyFill="1" applyBorder="1" applyAlignment="1" applyProtection="1">
      <alignment horizontal="right" vertical="top" wrapText="1"/>
      <protection hidden="1"/>
    </xf>
    <xf numFmtId="166" fontId="4" fillId="3" borderId="9" xfId="2" applyNumberFormat="1" applyFont="1" applyFill="1" applyBorder="1" applyAlignment="1" applyProtection="1">
      <alignment horizontal="right" vertical="top" wrapText="1"/>
      <protection hidden="1"/>
    </xf>
    <xf numFmtId="166" fontId="0" fillId="0" borderId="0" xfId="0" applyNumberFormat="1" applyAlignment="1" applyProtection="1">
      <alignment horizontal="right" vertical="top"/>
      <protection hidden="1"/>
    </xf>
    <xf numFmtId="167" fontId="2" fillId="4" borderId="7" xfId="2" applyNumberFormat="1" applyFont="1" applyFill="1" applyBorder="1" applyAlignment="1" applyProtection="1">
      <alignment horizontal="center" vertical="top"/>
      <protection hidden="1"/>
    </xf>
    <xf numFmtId="166" fontId="2" fillId="6" borderId="38" xfId="2" applyNumberFormat="1" applyFont="1" applyFill="1" applyBorder="1" applyAlignment="1" applyProtection="1">
      <alignment horizontal="right" vertical="top" wrapText="1"/>
      <protection hidden="1"/>
    </xf>
    <xf numFmtId="166" fontId="5" fillId="3" borderId="27" xfId="0" applyNumberFormat="1" applyFont="1" applyFill="1" applyBorder="1" applyAlignment="1" applyProtection="1">
      <alignment vertical="top"/>
      <protection hidden="1"/>
    </xf>
    <xf numFmtId="166" fontId="5" fillId="3" borderId="28" xfId="0" applyNumberFormat="1" applyFont="1" applyFill="1" applyBorder="1" applyAlignment="1" applyProtection="1">
      <alignment vertical="top"/>
      <protection hidden="1"/>
    </xf>
    <xf numFmtId="166" fontId="5" fillId="3" borderId="29" xfId="0" applyNumberFormat="1" applyFont="1" applyFill="1" applyBorder="1" applyAlignment="1" applyProtection="1">
      <alignment vertical="top"/>
      <protection hidden="1"/>
    </xf>
    <xf numFmtId="168" fontId="2" fillId="4" borderId="12" xfId="1" applyNumberFormat="1" applyFont="1" applyFill="1" applyBorder="1" applyAlignment="1" applyProtection="1">
      <alignment horizontal="center" vertical="top"/>
      <protection hidden="1"/>
    </xf>
    <xf numFmtId="166" fontId="5" fillId="5" borderId="51" xfId="0" applyNumberFormat="1" applyFont="1" applyFill="1" applyBorder="1" applyAlignment="1" applyProtection="1">
      <alignment vertical="top"/>
      <protection hidden="1"/>
    </xf>
    <xf numFmtId="166" fontId="5" fillId="4" borderId="51" xfId="0" applyNumberFormat="1" applyFont="1" applyFill="1" applyBorder="1" applyAlignment="1" applyProtection="1">
      <alignment vertical="top"/>
      <protection hidden="1"/>
    </xf>
    <xf numFmtId="165" fontId="9" fillId="4" borderId="52" xfId="3" applyNumberFormat="1" applyFont="1" applyFill="1" applyBorder="1" applyAlignment="1" applyProtection="1">
      <alignment vertical="top"/>
      <protection hidden="1"/>
    </xf>
    <xf numFmtId="165" fontId="9" fillId="4" borderId="15" xfId="3" applyNumberFormat="1" applyFont="1" applyFill="1" applyBorder="1" applyAlignment="1" applyProtection="1">
      <alignment vertical="top"/>
      <protection hidden="1"/>
    </xf>
    <xf numFmtId="165" fontId="9" fillId="4" borderId="6" xfId="3" applyNumberFormat="1" applyFont="1" applyFill="1" applyBorder="1" applyAlignment="1" applyProtection="1">
      <alignment vertical="top"/>
      <protection hidden="1"/>
    </xf>
    <xf numFmtId="165" fontId="9" fillId="4" borderId="4" xfId="3" applyNumberFormat="1" applyFont="1" applyFill="1" applyBorder="1" applyAlignment="1" applyProtection="1">
      <alignment vertical="top"/>
      <protection hidden="1"/>
    </xf>
    <xf numFmtId="166" fontId="8" fillId="3" borderId="7" xfId="0" applyNumberFormat="1" applyFont="1" applyFill="1" applyBorder="1" applyAlignment="1" applyProtection="1">
      <alignment horizontal="centerContinuous" vertical="top" wrapText="1"/>
      <protection hidden="1"/>
    </xf>
    <xf numFmtId="166" fontId="8" fillId="3" borderId="11" xfId="0" applyNumberFormat="1" applyFont="1" applyFill="1" applyBorder="1" applyAlignment="1" applyProtection="1">
      <alignment horizontal="centerContinuous" vertical="top"/>
      <protection hidden="1"/>
    </xf>
    <xf numFmtId="166" fontId="8" fillId="3" borderId="10" xfId="0" applyNumberFormat="1" applyFont="1" applyFill="1" applyBorder="1" applyAlignment="1" applyProtection="1">
      <alignment horizontal="centerContinuous" vertical="top"/>
      <protection hidden="1"/>
    </xf>
    <xf numFmtId="167" fontId="4" fillId="5" borderId="8" xfId="0" applyNumberFormat="1" applyFont="1" applyFill="1" applyBorder="1" applyAlignment="1" applyProtection="1">
      <alignment horizontal="center" vertical="top" wrapText="1"/>
      <protection hidden="1"/>
    </xf>
    <xf numFmtId="166" fontId="4" fillId="5" borderId="8" xfId="0" applyNumberFormat="1" applyFont="1" applyFill="1" applyBorder="1" applyAlignment="1" applyProtection="1">
      <alignment horizontal="center" vertical="top" wrapText="1"/>
      <protection hidden="1"/>
    </xf>
    <xf numFmtId="0" fontId="9" fillId="4" borderId="17" xfId="0" applyFont="1" applyFill="1" applyBorder="1" applyAlignment="1" applyProtection="1">
      <alignment horizontal="center" vertical="top" wrapText="1"/>
      <protection hidden="1"/>
    </xf>
    <xf numFmtId="166" fontId="6" fillId="0" borderId="0" xfId="0" applyNumberFormat="1" applyFont="1" applyAlignment="1" applyProtection="1">
      <alignment horizontal="right" vertical="top" wrapText="1"/>
      <protection hidden="1"/>
    </xf>
    <xf numFmtId="0" fontId="22" fillId="4" borderId="36" xfId="0" applyFont="1" applyFill="1" applyBorder="1" applyAlignment="1" applyProtection="1">
      <alignment horizontal="center" vertical="top" wrapText="1"/>
      <protection hidden="1"/>
    </xf>
    <xf numFmtId="0" fontId="9" fillId="4" borderId="34" xfId="0" applyFont="1" applyFill="1" applyBorder="1" applyAlignment="1" applyProtection="1">
      <alignment horizontal="center" vertical="top" wrapText="1"/>
      <protection hidden="1"/>
    </xf>
    <xf numFmtId="0" fontId="2" fillId="4" borderId="10" xfId="0" applyFont="1" applyFill="1" applyBorder="1" applyAlignment="1" applyProtection="1">
      <alignment horizontal="center" vertical="top"/>
      <protection hidden="1"/>
    </xf>
    <xf numFmtId="43" fontId="7" fillId="2" borderId="52" xfId="1" applyFont="1" applyFill="1" applyBorder="1" applyAlignment="1" applyProtection="1">
      <alignment vertical="top"/>
      <protection locked="0"/>
    </xf>
    <xf numFmtId="0" fontId="2" fillId="4" borderId="8" xfId="0" applyFont="1" applyFill="1" applyBorder="1" applyAlignment="1" applyProtection="1">
      <alignment horizontal="center" vertical="top"/>
      <protection hidden="1"/>
    </xf>
    <xf numFmtId="0" fontId="25" fillId="0" borderId="0" xfId="0" applyFont="1" applyAlignment="1" applyProtection="1">
      <alignment vertical="top"/>
      <protection hidden="1"/>
    </xf>
    <xf numFmtId="167" fontId="26" fillId="5" borderId="28" xfId="2" applyNumberFormat="1" applyFont="1" applyFill="1" applyBorder="1" applyAlignment="1" applyProtection="1">
      <alignment vertical="top"/>
      <protection hidden="1"/>
    </xf>
    <xf numFmtId="9" fontId="26" fillId="3" borderId="27" xfId="3" applyFont="1" applyFill="1" applyBorder="1" applyAlignment="1" applyProtection="1">
      <alignment vertical="top"/>
      <protection hidden="1"/>
    </xf>
    <xf numFmtId="9" fontId="26" fillId="3" borderId="28" xfId="3" applyFont="1" applyFill="1" applyBorder="1" applyAlignment="1" applyProtection="1">
      <alignment vertical="top"/>
      <protection hidden="1"/>
    </xf>
    <xf numFmtId="44" fontId="26" fillId="3" borderId="27" xfId="2" applyFont="1" applyFill="1" applyBorder="1" applyAlignment="1" applyProtection="1">
      <alignment vertical="top"/>
      <protection hidden="1"/>
    </xf>
    <xf numFmtId="44" fontId="26" fillId="3" borderId="28" xfId="2" applyFont="1" applyFill="1" applyBorder="1" applyAlignment="1" applyProtection="1">
      <alignment vertical="top"/>
      <protection hidden="1"/>
    </xf>
    <xf numFmtId="0" fontId="26" fillId="0" borderId="0" xfId="0" applyFont="1" applyAlignment="1" applyProtection="1">
      <alignment vertical="top"/>
      <protection hidden="1"/>
    </xf>
    <xf numFmtId="166" fontId="27" fillId="6" borderId="41" xfId="2" applyNumberFormat="1" applyFont="1" applyFill="1" applyBorder="1" applyAlignment="1" applyProtection="1">
      <alignment horizontal="right" vertical="top" wrapText="1"/>
      <protection hidden="1"/>
    </xf>
    <xf numFmtId="166" fontId="27" fillId="7" borderId="41" xfId="2" applyNumberFormat="1" applyFont="1" applyFill="1" applyBorder="1" applyAlignment="1" applyProtection="1">
      <alignment horizontal="right" vertical="top" wrapText="1"/>
      <protection hidden="1"/>
    </xf>
    <xf numFmtId="167" fontId="26" fillId="7" borderId="5" xfId="2" applyNumberFormat="1" applyFont="1" applyFill="1" applyBorder="1" applyAlignment="1" applyProtection="1">
      <alignment vertical="top"/>
      <protection hidden="1"/>
    </xf>
    <xf numFmtId="9" fontId="26" fillId="7" borderId="27" xfId="3" applyFont="1" applyFill="1" applyBorder="1" applyAlignment="1" applyProtection="1">
      <alignment vertical="top"/>
      <protection hidden="1"/>
    </xf>
    <xf numFmtId="9" fontId="26" fillId="7" borderId="28" xfId="3" applyFont="1" applyFill="1" applyBorder="1" applyAlignment="1" applyProtection="1">
      <alignment vertical="top"/>
      <protection hidden="1"/>
    </xf>
    <xf numFmtId="44" fontId="26" fillId="7" borderId="27" xfId="2" applyFont="1" applyFill="1" applyBorder="1" applyAlignment="1" applyProtection="1">
      <alignment vertical="top"/>
      <protection hidden="1"/>
    </xf>
    <xf numFmtId="44" fontId="26" fillId="7" borderId="28" xfId="2" applyFont="1" applyFill="1" applyBorder="1" applyAlignment="1" applyProtection="1">
      <alignment vertical="top"/>
      <protection hidden="1"/>
    </xf>
    <xf numFmtId="0" fontId="9" fillId="0" borderId="23" xfId="0" applyFont="1" applyBorder="1" applyAlignment="1" applyProtection="1">
      <alignment vertical="top"/>
      <protection hidden="1"/>
    </xf>
    <xf numFmtId="0" fontId="9" fillId="0" borderId="25" xfId="0" applyFont="1" applyBorder="1" applyAlignment="1" applyProtection="1">
      <alignment vertical="top"/>
      <protection hidden="1"/>
    </xf>
    <xf numFmtId="9" fontId="9" fillId="4" borderId="26" xfId="3" applyFont="1" applyFill="1" applyBorder="1" applyAlignment="1" applyProtection="1">
      <alignment vertical="top"/>
      <protection hidden="1"/>
    </xf>
    <xf numFmtId="44" fontId="8" fillId="0" borderId="11" xfId="2" applyFont="1" applyBorder="1" applyAlignment="1" applyProtection="1">
      <alignment horizontal="center" vertical="top"/>
      <protection hidden="1"/>
    </xf>
    <xf numFmtId="44" fontId="26" fillId="3" borderId="32" xfId="2" applyFont="1" applyFill="1" applyBorder="1" applyAlignment="1" applyProtection="1">
      <alignment vertical="top"/>
      <protection hidden="1"/>
    </xf>
    <xf numFmtId="44" fontId="26" fillId="7" borderId="32" xfId="2" applyFont="1" applyFill="1" applyBorder="1" applyAlignment="1" applyProtection="1">
      <alignment vertical="top"/>
      <protection hidden="1"/>
    </xf>
    <xf numFmtId="44" fontId="26" fillId="8" borderId="27" xfId="2" applyFont="1" applyFill="1" applyBorder="1" applyAlignment="1" applyProtection="1">
      <alignment vertical="top"/>
      <protection hidden="1"/>
    </xf>
    <xf numFmtId="44" fontId="26" fillId="8" borderId="48" xfId="2" applyFont="1" applyFill="1" applyBorder="1" applyAlignment="1" applyProtection="1">
      <alignment vertical="top"/>
      <protection hidden="1"/>
    </xf>
    <xf numFmtId="9" fontId="2" fillId="4" borderId="8" xfId="3" applyFont="1" applyFill="1" applyBorder="1" applyAlignment="1" applyProtection="1">
      <alignment horizontal="center" vertical="top"/>
      <protection hidden="1"/>
    </xf>
    <xf numFmtId="9" fontId="2" fillId="0" borderId="0" xfId="3" applyFont="1" applyAlignment="1" applyProtection="1">
      <alignment vertical="top"/>
      <protection hidden="1"/>
    </xf>
    <xf numFmtId="9" fontId="4" fillId="0" borderId="0" xfId="3" applyFont="1" applyAlignment="1" applyProtection="1">
      <alignment vertical="top"/>
      <protection hidden="1"/>
    </xf>
    <xf numFmtId="9" fontId="5" fillId="0" borderId="0" xfId="3" applyFont="1" applyAlignment="1" applyProtection="1">
      <alignment vertical="top"/>
      <protection hidden="1"/>
    </xf>
    <xf numFmtId="167" fontId="28" fillId="4" borderId="28" xfId="2" applyNumberFormat="1" applyFont="1" applyFill="1" applyBorder="1" applyAlignment="1" applyProtection="1">
      <alignment horizontal="right" vertical="top"/>
      <protection hidden="1"/>
    </xf>
    <xf numFmtId="9" fontId="28" fillId="7" borderId="28" xfId="3" applyFont="1" applyFill="1" applyBorder="1" applyAlignment="1" applyProtection="1">
      <alignment vertical="top"/>
      <protection hidden="1"/>
    </xf>
    <xf numFmtId="9" fontId="4" fillId="0" borderId="0" xfId="3" applyFont="1" applyBorder="1" applyAlignment="1" applyProtection="1">
      <alignment vertical="top"/>
      <protection hidden="1"/>
    </xf>
    <xf numFmtId="168" fontId="0" fillId="0" borderId="0" xfId="1" applyNumberFormat="1" applyFont="1" applyAlignment="1" applyProtection="1">
      <alignment vertical="top"/>
      <protection hidden="1"/>
    </xf>
    <xf numFmtId="43" fontId="0" fillId="0" borderId="0" xfId="1" applyFont="1" applyBorder="1" applyAlignment="1" applyProtection="1">
      <alignment vertical="top"/>
      <protection hidden="1"/>
    </xf>
    <xf numFmtId="9" fontId="0" fillId="0" borderId="0" xfId="3" applyFont="1" applyBorder="1" applyAlignment="1" applyProtection="1">
      <alignment vertical="top"/>
      <protection hidden="1"/>
    </xf>
    <xf numFmtId="0" fontId="30" fillId="0" borderId="19" xfId="0" applyFont="1" applyBorder="1" applyAlignment="1" applyProtection="1">
      <alignment vertical="top"/>
      <protection hidden="1"/>
    </xf>
    <xf numFmtId="0" fontId="30" fillId="0" borderId="35" xfId="0" applyFont="1" applyBorder="1" applyAlignment="1" applyProtection="1">
      <alignment vertical="top"/>
      <protection hidden="1"/>
    </xf>
    <xf numFmtId="0" fontId="30" fillId="0" borderId="17" xfId="0" applyFont="1" applyBorder="1" applyAlignment="1" applyProtection="1">
      <alignment vertical="top"/>
      <protection hidden="1"/>
    </xf>
    <xf numFmtId="44" fontId="8" fillId="0" borderId="36" xfId="2" applyFont="1" applyBorder="1" applyAlignment="1" applyProtection="1">
      <alignment horizontal="centerContinuous" vertical="top" wrapText="1"/>
      <protection hidden="1"/>
    </xf>
    <xf numFmtId="44" fontId="2" fillId="4" borderId="8" xfId="2" applyFont="1" applyFill="1" applyBorder="1" applyAlignment="1" applyProtection="1">
      <alignment vertical="top"/>
      <protection hidden="1"/>
    </xf>
    <xf numFmtId="166" fontId="1" fillId="7" borderId="14" xfId="2" applyNumberFormat="1" applyFont="1" applyFill="1" applyBorder="1" applyAlignment="1" applyProtection="1">
      <alignment horizontal="right" vertical="top" wrapText="1"/>
      <protection hidden="1"/>
    </xf>
    <xf numFmtId="166" fontId="1" fillId="7" borderId="5" xfId="2" applyNumberFormat="1" applyFont="1" applyFill="1" applyBorder="1" applyAlignment="1" applyProtection="1">
      <alignment horizontal="right" vertical="top" wrapText="1"/>
      <protection hidden="1"/>
    </xf>
    <xf numFmtId="166" fontId="1" fillId="7" borderId="3" xfId="2" applyNumberFormat="1" applyFont="1" applyFill="1" applyBorder="1" applyAlignment="1" applyProtection="1">
      <alignment horizontal="right" vertical="top" wrapText="1"/>
      <protection hidden="1"/>
    </xf>
    <xf numFmtId="0" fontId="32" fillId="2" borderId="31" xfId="0" applyFont="1" applyFill="1" applyBorder="1" applyAlignment="1" applyProtection="1">
      <alignment vertical="top"/>
      <protection hidden="1"/>
    </xf>
    <xf numFmtId="166" fontId="32" fillId="2" borderId="28" xfId="2" applyNumberFormat="1" applyFont="1" applyFill="1" applyBorder="1" applyAlignment="1" applyProtection="1">
      <alignment vertical="top"/>
      <protection hidden="1"/>
    </xf>
    <xf numFmtId="166" fontId="32" fillId="2" borderId="29" xfId="2" applyNumberFormat="1" applyFont="1" applyFill="1" applyBorder="1" applyAlignment="1" applyProtection="1">
      <alignment horizontal="right" vertical="top" wrapText="1"/>
      <protection hidden="1"/>
    </xf>
    <xf numFmtId="166" fontId="32" fillId="7" borderId="29" xfId="2" applyNumberFormat="1" applyFont="1" applyFill="1" applyBorder="1" applyAlignment="1" applyProtection="1">
      <alignment horizontal="right" vertical="top" wrapText="1"/>
      <protection hidden="1"/>
    </xf>
    <xf numFmtId="0" fontId="29" fillId="2" borderId="31" xfId="0" applyFont="1" applyFill="1" applyBorder="1" applyAlignment="1" applyProtection="1">
      <alignment vertical="top"/>
      <protection locked="0"/>
    </xf>
    <xf numFmtId="166" fontId="29" fillId="2" borderId="28" xfId="2" applyNumberFormat="1" applyFont="1" applyFill="1" applyBorder="1" applyAlignment="1" applyProtection="1">
      <alignment vertical="top"/>
      <protection locked="0"/>
    </xf>
    <xf numFmtId="168" fontId="32" fillId="2" borderId="27" xfId="1" applyNumberFormat="1" applyFont="1" applyFill="1" applyBorder="1" applyAlignment="1" applyProtection="1">
      <alignment vertical="top"/>
      <protection hidden="1"/>
    </xf>
    <xf numFmtId="43" fontId="32" fillId="2" borderId="28" xfId="1" applyFont="1" applyFill="1" applyBorder="1" applyAlignment="1" applyProtection="1">
      <alignment vertical="top"/>
      <protection hidden="1"/>
    </xf>
    <xf numFmtId="164" fontId="32" fillId="2" borderId="29" xfId="2" applyNumberFormat="1" applyFont="1" applyFill="1" applyBorder="1" applyAlignment="1" applyProtection="1">
      <alignment horizontal="left" vertical="top" wrapText="1"/>
      <protection hidden="1"/>
    </xf>
    <xf numFmtId="168" fontId="32" fillId="7" borderId="27" xfId="1" applyNumberFormat="1" applyFont="1" applyFill="1" applyBorder="1" applyAlignment="1" applyProtection="1">
      <alignment vertical="top"/>
      <protection hidden="1"/>
    </xf>
    <xf numFmtId="43" fontId="32" fillId="7" borderId="28" xfId="1" applyFont="1" applyFill="1" applyBorder="1" applyAlignment="1" applyProtection="1">
      <alignment vertical="top"/>
      <protection hidden="1"/>
    </xf>
    <xf numFmtId="164" fontId="32" fillId="7" borderId="29" xfId="2" applyNumberFormat="1" applyFont="1" applyFill="1" applyBorder="1" applyAlignment="1" applyProtection="1">
      <alignment horizontal="left" vertical="top" wrapText="1"/>
      <protection hidden="1"/>
    </xf>
    <xf numFmtId="168" fontId="29" fillId="2" borderId="27" xfId="1" applyNumberFormat="1" applyFont="1" applyFill="1" applyBorder="1" applyAlignment="1" applyProtection="1">
      <alignment vertical="top"/>
      <protection locked="0"/>
    </xf>
    <xf numFmtId="43" fontId="29" fillId="2" borderId="28" xfId="1" applyFont="1" applyFill="1" applyBorder="1" applyAlignment="1" applyProtection="1">
      <alignment vertical="top"/>
      <protection locked="0"/>
    </xf>
    <xf numFmtId="166" fontId="30" fillId="2" borderId="36" xfId="2" applyNumberFormat="1" applyFont="1" applyFill="1" applyBorder="1" applyAlignment="1" applyProtection="1">
      <alignment vertical="top"/>
      <protection locked="0"/>
    </xf>
    <xf numFmtId="166" fontId="30" fillId="2" borderId="34" xfId="2" applyNumberFormat="1" applyFont="1" applyFill="1" applyBorder="1" applyAlignment="1" applyProtection="1">
      <alignment vertical="top"/>
      <protection locked="0"/>
    </xf>
    <xf numFmtId="166" fontId="30" fillId="2" borderId="37" xfId="2" applyNumberFormat="1" applyFont="1" applyFill="1" applyBorder="1" applyAlignment="1" applyProtection="1">
      <alignment vertical="top"/>
      <protection locked="0"/>
    </xf>
    <xf numFmtId="0" fontId="31" fillId="2" borderId="31" xfId="0" applyFont="1" applyFill="1" applyBorder="1" applyAlignment="1" applyProtection="1">
      <alignment vertical="top"/>
      <protection hidden="1"/>
    </xf>
    <xf numFmtId="43" fontId="29" fillId="2" borderId="51" xfId="1" applyFont="1" applyFill="1" applyBorder="1" applyAlignment="1" applyProtection="1">
      <alignment vertical="top"/>
      <protection hidden="1"/>
    </xf>
    <xf numFmtId="0" fontId="32" fillId="2" borderId="28" xfId="0" applyFont="1" applyFill="1" applyBorder="1" applyAlignment="1" applyProtection="1">
      <alignment vertical="top"/>
      <protection hidden="1"/>
    </xf>
    <xf numFmtId="43" fontId="32" fillId="2" borderId="51" xfId="1" applyFont="1" applyFill="1" applyBorder="1" applyAlignment="1" applyProtection="1">
      <alignment vertical="top"/>
      <protection hidden="1"/>
    </xf>
    <xf numFmtId="0" fontId="32" fillId="2" borderId="5" xfId="0" applyFont="1" applyFill="1" applyBorder="1" applyAlignment="1" applyProtection="1">
      <alignment vertical="top"/>
      <protection hidden="1"/>
    </xf>
    <xf numFmtId="0" fontId="32" fillId="7" borderId="31" xfId="0" applyFont="1" applyFill="1" applyBorder="1" applyAlignment="1" applyProtection="1">
      <alignment vertical="top"/>
      <protection hidden="1"/>
    </xf>
    <xf numFmtId="0" fontId="32" fillId="7" borderId="5" xfId="0" applyFont="1" applyFill="1" applyBorder="1" applyAlignment="1" applyProtection="1">
      <alignment vertical="top"/>
      <protection hidden="1"/>
    </xf>
    <xf numFmtId="0" fontId="32" fillId="7" borderId="28" xfId="0" applyFont="1" applyFill="1" applyBorder="1" applyAlignment="1" applyProtection="1">
      <alignment vertical="top"/>
      <protection hidden="1"/>
    </xf>
    <xf numFmtId="43" fontId="32" fillId="7" borderId="51" xfId="1" applyFont="1" applyFill="1" applyBorder="1" applyAlignment="1" applyProtection="1">
      <alignment vertical="top"/>
      <protection hidden="1"/>
    </xf>
    <xf numFmtId="0" fontId="29" fillId="2" borderId="5" xfId="0" applyFont="1" applyFill="1" applyBorder="1" applyAlignment="1" applyProtection="1">
      <alignment vertical="top"/>
      <protection locked="0"/>
    </xf>
    <xf numFmtId="43" fontId="29" fillId="2" borderId="51" xfId="1" applyFont="1" applyFill="1" applyBorder="1" applyAlignment="1" applyProtection="1">
      <alignment vertical="top"/>
      <protection locked="0"/>
    </xf>
    <xf numFmtId="0" fontId="33" fillId="2" borderId="0" xfId="0" applyFont="1" applyFill="1" applyAlignment="1" applyProtection="1">
      <alignment horizontal="left" vertical="top" wrapText="1"/>
      <protection hidden="1"/>
    </xf>
    <xf numFmtId="0" fontId="35" fillId="0" borderId="0" xfId="0" applyFont="1" applyAlignment="1" applyProtection="1">
      <alignment vertical="top"/>
      <protection hidden="1"/>
    </xf>
    <xf numFmtId="164" fontId="37" fillId="4" borderId="9" xfId="2" applyNumberFormat="1" applyFont="1" applyFill="1" applyBorder="1" applyAlignment="1" applyProtection="1">
      <alignment horizontal="center" vertical="top" wrapText="1"/>
      <protection hidden="1"/>
    </xf>
    <xf numFmtId="44" fontId="9" fillId="4" borderId="16" xfId="2" applyFont="1" applyFill="1" applyBorder="1" applyAlignment="1" applyProtection="1">
      <alignment horizontal="center" vertical="top" wrapText="1"/>
      <protection hidden="1"/>
    </xf>
    <xf numFmtId="166" fontId="9" fillId="3" borderId="33" xfId="0" applyNumberFormat="1" applyFont="1" applyFill="1" applyBorder="1" applyAlignment="1" applyProtection="1">
      <alignment horizontal="center" vertical="top"/>
      <protection hidden="1"/>
    </xf>
    <xf numFmtId="166" fontId="9" fillId="3" borderId="24" xfId="0" applyNumberFormat="1" applyFont="1" applyFill="1" applyBorder="1" applyAlignment="1" applyProtection="1">
      <alignment horizontal="center" vertical="top"/>
      <protection hidden="1"/>
    </xf>
    <xf numFmtId="166" fontId="9" fillId="3" borderId="30" xfId="0" applyNumberFormat="1" applyFont="1" applyFill="1" applyBorder="1" applyAlignment="1" applyProtection="1">
      <alignment horizontal="center" vertical="top"/>
      <protection hidden="1"/>
    </xf>
    <xf numFmtId="0" fontId="33" fillId="4" borderId="0" xfId="0" applyFont="1" applyFill="1" applyAlignment="1" applyProtection="1">
      <alignment horizontal="left" vertical="top" wrapText="1"/>
      <protection hidden="1"/>
    </xf>
    <xf numFmtId="0" fontId="10" fillId="4" borderId="0" xfId="0" applyFont="1" applyFill="1" applyAlignment="1" applyProtection="1">
      <alignment horizontal="left" vertical="top" wrapText="1"/>
      <protection hidden="1"/>
    </xf>
    <xf numFmtId="44" fontId="10" fillId="4" borderId="0" xfId="2" applyFont="1" applyFill="1" applyAlignment="1" applyProtection="1">
      <alignment horizontal="left" vertical="top" wrapText="1"/>
      <protection hidden="1"/>
    </xf>
    <xf numFmtId="3" fontId="0" fillId="4" borderId="0" xfId="0" applyNumberFormat="1" applyFill="1" applyAlignment="1" applyProtection="1">
      <alignment vertical="top"/>
      <protection hidden="1"/>
    </xf>
    <xf numFmtId="166" fontId="0" fillId="4" borderId="0" xfId="0" applyNumberFormat="1" applyFill="1" applyAlignment="1" applyProtection="1">
      <alignment vertical="top"/>
      <protection hidden="1"/>
    </xf>
    <xf numFmtId="0" fontId="0" fillId="4" borderId="0" xfId="0" applyFill="1" applyAlignment="1" applyProtection="1">
      <alignment vertical="top"/>
      <protection hidden="1"/>
    </xf>
    <xf numFmtId="164" fontId="0" fillId="4" borderId="0" xfId="2" applyNumberFormat="1" applyFont="1" applyFill="1" applyAlignment="1" applyProtection="1">
      <alignment vertical="top"/>
      <protection hidden="1"/>
    </xf>
    <xf numFmtId="167" fontId="0" fillId="4" borderId="0" xfId="2" applyNumberFormat="1" applyFont="1" applyFill="1" applyAlignment="1" applyProtection="1">
      <alignment vertical="top"/>
      <protection hidden="1"/>
    </xf>
    <xf numFmtId="9" fontId="0" fillId="4" borderId="0" xfId="3" applyFont="1" applyFill="1" applyAlignment="1" applyProtection="1">
      <alignment vertical="top"/>
      <protection hidden="1"/>
    </xf>
    <xf numFmtId="9" fontId="2" fillId="4" borderId="0" xfId="3" applyFont="1" applyFill="1" applyAlignment="1" applyProtection="1">
      <alignment vertical="top"/>
      <protection hidden="1"/>
    </xf>
    <xf numFmtId="44" fontId="0" fillId="4" borderId="0" xfId="2" applyFont="1" applyFill="1" applyAlignment="1" applyProtection="1">
      <alignment vertical="top"/>
      <protection hidden="1"/>
    </xf>
    <xf numFmtId="167" fontId="32" fillId="2" borderId="31" xfId="2" applyNumberFormat="1" applyFont="1" applyFill="1" applyBorder="1" applyAlignment="1" applyProtection="1">
      <alignment vertical="top"/>
      <protection hidden="1"/>
    </xf>
    <xf numFmtId="167" fontId="32" fillId="7" borderId="31" xfId="2" applyNumberFormat="1" applyFont="1" applyFill="1" applyBorder="1" applyAlignment="1" applyProtection="1">
      <alignment vertical="top"/>
      <protection hidden="1"/>
    </xf>
    <xf numFmtId="41" fontId="32" fillId="2" borderId="29" xfId="1" applyNumberFormat="1" applyFont="1" applyFill="1" applyBorder="1" applyAlignment="1" applyProtection="1">
      <alignment horizontal="center" vertical="top"/>
      <protection hidden="1"/>
    </xf>
    <xf numFmtId="41" fontId="32" fillId="2" borderId="3" xfId="1" applyNumberFormat="1" applyFont="1" applyFill="1" applyBorder="1" applyAlignment="1" applyProtection="1">
      <alignment horizontal="center" vertical="top"/>
      <protection hidden="1"/>
    </xf>
    <xf numFmtId="41" fontId="32" fillId="7" borderId="3" xfId="1" applyNumberFormat="1" applyFont="1" applyFill="1" applyBorder="1" applyAlignment="1" applyProtection="1">
      <alignment horizontal="center" vertical="top"/>
      <protection hidden="1"/>
    </xf>
    <xf numFmtId="0" fontId="34" fillId="2" borderId="0" xfId="0" applyFont="1" applyFill="1" applyAlignment="1" applyProtection="1">
      <alignment horizontal="left" vertical="top"/>
      <protection hidden="1"/>
    </xf>
    <xf numFmtId="0" fontId="13" fillId="2" borderId="0" xfId="0" applyFont="1" applyFill="1" applyAlignment="1" applyProtection="1">
      <alignment vertical="top"/>
      <protection hidden="1"/>
    </xf>
    <xf numFmtId="0" fontId="33" fillId="2" borderId="57" xfId="0" applyFont="1" applyFill="1" applyBorder="1" applyAlignment="1" applyProtection="1">
      <alignment horizontal="left" vertical="top" wrapText="1"/>
      <protection hidden="1"/>
    </xf>
    <xf numFmtId="0" fontId="33" fillId="2" borderId="57" xfId="0" applyFont="1" applyFill="1" applyBorder="1" applyAlignment="1" applyProtection="1">
      <alignment horizontal="left" vertical="top"/>
      <protection hidden="1"/>
    </xf>
    <xf numFmtId="0" fontId="13" fillId="2" borderId="57" xfId="0" applyFont="1" applyFill="1" applyBorder="1" applyAlignment="1" applyProtection="1">
      <alignment vertical="top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44" fontId="10" fillId="2" borderId="0" xfId="2" applyFont="1" applyFill="1" applyAlignment="1" applyProtection="1">
      <alignment horizontal="left" vertical="top" wrapText="1"/>
      <protection hidden="1"/>
    </xf>
    <xf numFmtId="3" fontId="0" fillId="2" borderId="0" xfId="0" applyNumberFormat="1" applyFill="1" applyAlignment="1" applyProtection="1">
      <alignment vertical="top"/>
      <protection hidden="1"/>
    </xf>
    <xf numFmtId="166" fontId="0" fillId="2" borderId="0" xfId="0" applyNumberFormat="1" applyFill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164" fontId="0" fillId="2" borderId="0" xfId="2" applyNumberFormat="1" applyFont="1" applyFill="1" applyAlignment="1" applyProtection="1">
      <alignment vertical="top"/>
      <protection hidden="1"/>
    </xf>
    <xf numFmtId="167" fontId="0" fillId="2" borderId="0" xfId="2" applyNumberFormat="1" applyFont="1" applyFill="1" applyAlignment="1" applyProtection="1">
      <alignment vertical="top"/>
      <protection hidden="1"/>
    </xf>
    <xf numFmtId="9" fontId="0" fillId="2" borderId="0" xfId="3" applyFont="1" applyFill="1" applyAlignment="1" applyProtection="1">
      <alignment vertical="top"/>
      <protection hidden="1"/>
    </xf>
    <xf numFmtId="9" fontId="2" fillId="2" borderId="0" xfId="3" applyFont="1" applyFill="1" applyAlignment="1" applyProtection="1">
      <alignment vertical="top"/>
      <protection hidden="1"/>
    </xf>
    <xf numFmtId="44" fontId="0" fillId="2" borderId="0" xfId="2" applyFont="1" applyFill="1" applyAlignment="1" applyProtection="1">
      <alignment vertical="top"/>
      <protection hidden="1"/>
    </xf>
    <xf numFmtId="0" fontId="10" fillId="2" borderId="57" xfId="0" applyFont="1" applyFill="1" applyBorder="1" applyAlignment="1" applyProtection="1">
      <alignment horizontal="left" vertical="top" wrapText="1"/>
      <protection hidden="1"/>
    </xf>
    <xf numFmtId="44" fontId="10" fillId="2" borderId="57" xfId="2" applyFont="1" applyFill="1" applyBorder="1" applyAlignment="1" applyProtection="1">
      <alignment horizontal="left" vertical="top" wrapText="1"/>
      <protection hidden="1"/>
    </xf>
    <xf numFmtId="3" fontId="0" fillId="2" borderId="57" xfId="0" applyNumberFormat="1" applyFill="1" applyBorder="1" applyAlignment="1" applyProtection="1">
      <alignment vertical="top"/>
      <protection hidden="1"/>
    </xf>
    <xf numFmtId="166" fontId="0" fillId="2" borderId="57" xfId="0" applyNumberFormat="1" applyFill="1" applyBorder="1" applyAlignment="1" applyProtection="1">
      <alignment vertical="top"/>
      <protection hidden="1"/>
    </xf>
    <xf numFmtId="0" fontId="0" fillId="2" borderId="57" xfId="0" applyFill="1" applyBorder="1" applyAlignment="1" applyProtection="1">
      <alignment vertical="top"/>
      <protection hidden="1"/>
    </xf>
    <xf numFmtId="164" fontId="0" fillId="2" borderId="57" xfId="2" applyNumberFormat="1" applyFont="1" applyFill="1" applyBorder="1" applyAlignment="1" applyProtection="1">
      <alignment vertical="top"/>
      <protection hidden="1"/>
    </xf>
    <xf numFmtId="167" fontId="0" fillId="2" borderId="57" xfId="2" applyNumberFormat="1" applyFont="1" applyFill="1" applyBorder="1" applyAlignment="1" applyProtection="1">
      <alignment vertical="top"/>
      <protection hidden="1"/>
    </xf>
    <xf numFmtId="9" fontId="0" fillId="2" borderId="57" xfId="3" applyFont="1" applyFill="1" applyBorder="1" applyAlignment="1" applyProtection="1">
      <alignment vertical="top"/>
      <protection hidden="1"/>
    </xf>
    <xf numFmtId="9" fontId="2" fillId="2" borderId="57" xfId="3" applyFont="1" applyFill="1" applyBorder="1" applyAlignment="1" applyProtection="1">
      <alignment vertical="top"/>
      <protection hidden="1"/>
    </xf>
    <xf numFmtId="44" fontId="0" fillId="2" borderId="57" xfId="2" applyFont="1" applyFill="1" applyBorder="1" applyAlignment="1" applyProtection="1">
      <alignment vertical="top"/>
      <protection hidden="1"/>
    </xf>
    <xf numFmtId="168" fontId="29" fillId="2" borderId="15" xfId="1" applyNumberFormat="1" applyFont="1" applyFill="1" applyBorder="1" applyAlignment="1" applyProtection="1">
      <alignment vertical="top"/>
      <protection locked="0"/>
    </xf>
    <xf numFmtId="43" fontId="29" fillId="2" borderId="6" xfId="1" applyFont="1" applyFill="1" applyBorder="1" applyAlignment="1" applyProtection="1">
      <alignment vertical="top"/>
      <protection locked="0"/>
    </xf>
    <xf numFmtId="167" fontId="26" fillId="5" borderId="6" xfId="2" applyNumberFormat="1" applyFont="1" applyFill="1" applyBorder="1" applyAlignment="1" applyProtection="1">
      <alignment horizontal="right" vertical="top"/>
      <protection hidden="1"/>
    </xf>
    <xf numFmtId="167" fontId="26" fillId="5" borderId="6" xfId="2" applyNumberFormat="1" applyFont="1" applyFill="1" applyBorder="1" applyAlignment="1" applyProtection="1">
      <alignment vertical="top"/>
      <protection hidden="1"/>
    </xf>
    <xf numFmtId="0" fontId="2" fillId="0" borderId="0" xfId="0" applyFont="1" applyAlignment="1" applyProtection="1">
      <alignment vertical="top"/>
      <protection hidden="1"/>
    </xf>
    <xf numFmtId="44" fontId="37" fillId="2" borderId="0" xfId="2" applyFont="1" applyFill="1" applyAlignment="1" applyProtection="1">
      <alignment vertical="top"/>
      <protection locked="0"/>
    </xf>
    <xf numFmtId="0" fontId="0" fillId="4" borderId="0" xfId="0" applyFill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center" vertical="top"/>
      <protection hidden="1"/>
    </xf>
    <xf numFmtId="44" fontId="0" fillId="0" borderId="0" xfId="0" applyNumberFormat="1" applyAlignment="1" applyProtection="1">
      <alignment vertical="top"/>
      <protection hidden="1"/>
    </xf>
    <xf numFmtId="0" fontId="0" fillId="5" borderId="0" xfId="0" applyFill="1" applyAlignment="1" applyProtection="1">
      <alignment vertical="top"/>
      <protection hidden="1"/>
    </xf>
    <xf numFmtId="44" fontId="29" fillId="5" borderId="0" xfId="2" applyFont="1" applyFill="1" applyAlignment="1" applyProtection="1">
      <alignment vertical="top"/>
      <protection hidden="1"/>
    </xf>
    <xf numFmtId="0" fontId="0" fillId="5" borderId="0" xfId="0" applyFill="1" applyAlignment="1" applyProtection="1">
      <alignment horizontal="left" vertical="top"/>
      <protection hidden="1"/>
    </xf>
    <xf numFmtId="164" fontId="0" fillId="5" borderId="0" xfId="2" applyNumberFormat="1" applyFont="1" applyFill="1" applyAlignment="1" applyProtection="1">
      <alignment vertical="top"/>
      <protection hidden="1"/>
    </xf>
    <xf numFmtId="44" fontId="0" fillId="5" borderId="0" xfId="2" applyFont="1" applyFill="1" applyAlignment="1" applyProtection="1">
      <alignment vertical="top"/>
      <protection hidden="1"/>
    </xf>
    <xf numFmtId="44" fontId="0" fillId="5" borderId="0" xfId="0" applyNumberFormat="1" applyFill="1" applyAlignment="1" applyProtection="1">
      <alignment vertical="top"/>
      <protection hidden="1"/>
    </xf>
    <xf numFmtId="164" fontId="0" fillId="2" borderId="0" xfId="2" applyNumberFormat="1" applyFont="1" applyFill="1" applyAlignment="1" applyProtection="1">
      <alignment vertical="top"/>
      <protection locked="0"/>
    </xf>
    <xf numFmtId="164" fontId="0" fillId="2" borderId="0" xfId="0" applyNumberFormat="1" applyFill="1" applyAlignment="1" applyProtection="1">
      <alignment vertical="top"/>
      <protection locked="0"/>
    </xf>
    <xf numFmtId="167" fontId="9" fillId="4" borderId="17" xfId="0" applyNumberFormat="1" applyFont="1" applyFill="1" applyBorder="1" applyAlignment="1" applyProtection="1">
      <alignment horizontal="center" vertical="top" wrapText="1"/>
      <protection hidden="1"/>
    </xf>
    <xf numFmtId="167" fontId="37" fillId="4" borderId="7" xfId="2" applyNumberFormat="1" applyFont="1" applyFill="1" applyBorder="1" applyAlignment="1" applyProtection="1">
      <alignment horizontal="center" vertical="top"/>
      <protection hidden="1"/>
    </xf>
    <xf numFmtId="167" fontId="32" fillId="7" borderId="1" xfId="2" applyNumberFormat="1" applyFont="1" applyFill="1" applyBorder="1" applyAlignment="1" applyProtection="1">
      <alignment vertical="top"/>
      <protection hidden="1"/>
    </xf>
    <xf numFmtId="166" fontId="22" fillId="4" borderId="18" xfId="0" applyNumberFormat="1" applyFont="1" applyFill="1" applyBorder="1" applyAlignment="1" applyProtection="1">
      <alignment horizontal="center" vertical="top" wrapText="1"/>
      <protection hidden="1"/>
    </xf>
    <xf numFmtId="166" fontId="9" fillId="4" borderId="16" xfId="0" applyNumberFormat="1" applyFont="1" applyFill="1" applyBorder="1" applyAlignment="1" applyProtection="1">
      <alignment horizontal="center" vertical="top" wrapText="1"/>
      <protection hidden="1"/>
    </xf>
    <xf numFmtId="166" fontId="37" fillId="4" borderId="8" xfId="2" applyNumberFormat="1" applyFont="1" applyFill="1" applyBorder="1" applyAlignment="1" applyProtection="1">
      <alignment horizontal="center" vertical="top"/>
      <protection hidden="1"/>
    </xf>
    <xf numFmtId="166" fontId="29" fillId="2" borderId="28" xfId="2" applyNumberFormat="1" applyFont="1" applyFill="1" applyBorder="1" applyAlignment="1" applyProtection="1">
      <alignment vertical="top"/>
      <protection hidden="1"/>
    </xf>
    <xf numFmtId="166" fontId="32" fillId="7" borderId="28" xfId="2" applyNumberFormat="1" applyFont="1" applyFill="1" applyBorder="1" applyAlignment="1" applyProtection="1">
      <alignment vertical="top"/>
      <protection hidden="1"/>
    </xf>
    <xf numFmtId="166" fontId="29" fillId="2" borderId="6" xfId="2" applyNumberFormat="1" applyFont="1" applyFill="1" applyBorder="1" applyAlignment="1" applyProtection="1">
      <alignment vertical="top"/>
      <protection locked="0"/>
    </xf>
    <xf numFmtId="0" fontId="5" fillId="3" borderId="12" xfId="0" applyFont="1" applyFill="1" applyBorder="1" applyAlignment="1" applyProtection="1">
      <alignment horizontal="center" vertical="top"/>
      <protection hidden="1"/>
    </xf>
    <xf numFmtId="0" fontId="5" fillId="3" borderId="8" xfId="0" applyFont="1" applyFill="1" applyBorder="1" applyAlignment="1" applyProtection="1">
      <alignment horizontal="center" vertical="top"/>
      <protection hidden="1"/>
    </xf>
    <xf numFmtId="0" fontId="5" fillId="3" borderId="9" xfId="0" applyFont="1" applyFill="1" applyBorder="1" applyAlignment="1" applyProtection="1">
      <alignment horizontal="center" vertical="top"/>
      <protection hidden="1"/>
    </xf>
    <xf numFmtId="9" fontId="5" fillId="0" borderId="35" xfId="3" applyFont="1" applyBorder="1" applyAlignment="1" applyProtection="1">
      <alignment vertical="top"/>
      <protection hidden="1"/>
    </xf>
    <xf numFmtId="0" fontId="6" fillId="0" borderId="35" xfId="0" applyFont="1" applyBorder="1" applyAlignment="1" applyProtection="1">
      <alignment vertical="top"/>
      <protection hidden="1"/>
    </xf>
    <xf numFmtId="44" fontId="6" fillId="0" borderId="35" xfId="2" applyFont="1" applyBorder="1" applyAlignment="1" applyProtection="1">
      <alignment vertical="top"/>
      <protection hidden="1"/>
    </xf>
    <xf numFmtId="9" fontId="5" fillId="0" borderId="0" xfId="3" applyFont="1" applyBorder="1" applyAlignment="1" applyProtection="1">
      <alignment vertical="top"/>
      <protection hidden="1"/>
    </xf>
    <xf numFmtId="44" fontId="6" fillId="0" borderId="0" xfId="2" applyFont="1" applyBorder="1" applyAlignment="1" applyProtection="1">
      <alignment vertical="top"/>
      <protection hidden="1"/>
    </xf>
    <xf numFmtId="0" fontId="5" fillId="0" borderId="0" xfId="0" applyFont="1" applyAlignment="1" applyProtection="1">
      <alignment horizontal="right" vertical="top"/>
      <protection hidden="1"/>
    </xf>
    <xf numFmtId="0" fontId="5" fillId="0" borderId="0" xfId="0" applyFont="1" applyAlignment="1" applyProtection="1">
      <alignment vertical="top"/>
      <protection hidden="1"/>
    </xf>
    <xf numFmtId="44" fontId="5" fillId="0" borderId="0" xfId="2" applyFont="1" applyBorder="1" applyAlignment="1" applyProtection="1">
      <alignment vertical="top"/>
      <protection hidden="1"/>
    </xf>
    <xf numFmtId="166" fontId="5" fillId="4" borderId="27" xfId="0" applyNumberFormat="1" applyFont="1" applyFill="1" applyBorder="1" applyAlignment="1" applyProtection="1">
      <alignment horizontal="right" vertical="top"/>
      <protection hidden="1"/>
    </xf>
    <xf numFmtId="165" fontId="9" fillId="4" borderId="15" xfId="3" applyNumberFormat="1" applyFont="1" applyFill="1" applyBorder="1" applyAlignment="1" applyProtection="1">
      <alignment horizontal="right" vertical="top"/>
      <protection hidden="1"/>
    </xf>
    <xf numFmtId="166" fontId="5" fillId="4" borderId="27" xfId="0" applyNumberFormat="1" applyFont="1" applyFill="1" applyBorder="1" applyAlignment="1" applyProtection="1">
      <alignment vertical="top"/>
      <protection hidden="1"/>
    </xf>
    <xf numFmtId="166" fontId="5" fillId="4" borderId="28" xfId="0" applyNumberFormat="1" applyFont="1" applyFill="1" applyBorder="1" applyAlignment="1" applyProtection="1">
      <alignment vertical="top"/>
      <protection hidden="1"/>
    </xf>
    <xf numFmtId="166" fontId="5" fillId="4" borderId="29" xfId="0" applyNumberFormat="1" applyFont="1" applyFill="1" applyBorder="1" applyAlignment="1" applyProtection="1">
      <alignment vertical="top"/>
      <protection hidden="1"/>
    </xf>
    <xf numFmtId="166" fontId="9" fillId="6" borderId="27" xfId="0" applyNumberFormat="1" applyFont="1" applyFill="1" applyBorder="1" applyAlignment="1" applyProtection="1">
      <alignment horizontal="right" vertical="top"/>
      <protection hidden="1"/>
    </xf>
    <xf numFmtId="0" fontId="30" fillId="4" borderId="0" xfId="0" applyFont="1" applyFill="1" applyAlignment="1" applyProtection="1">
      <alignment horizontal="right" vertical="top"/>
      <protection hidden="1"/>
    </xf>
    <xf numFmtId="0" fontId="30" fillId="0" borderId="0" xfId="0" applyFont="1" applyAlignment="1" applyProtection="1">
      <alignment vertical="top"/>
      <protection hidden="1"/>
    </xf>
    <xf numFmtId="0" fontId="30" fillId="0" borderId="0" xfId="0" applyFont="1" applyAlignment="1" applyProtection="1">
      <alignment horizontal="right" vertical="top"/>
      <protection hidden="1"/>
    </xf>
    <xf numFmtId="0" fontId="6" fillId="0" borderId="25" xfId="0" applyFont="1" applyBorder="1" applyAlignment="1" applyProtection="1">
      <alignment vertical="top"/>
      <protection hidden="1"/>
    </xf>
    <xf numFmtId="167" fontId="28" fillId="4" borderId="24" xfId="2" applyNumberFormat="1" applyFont="1" applyFill="1" applyBorder="1" applyAlignment="1" applyProtection="1">
      <alignment horizontal="right" vertical="top"/>
      <protection hidden="1"/>
    </xf>
    <xf numFmtId="44" fontId="26" fillId="8" borderId="33" xfId="2" applyFont="1" applyFill="1" applyBorder="1" applyAlignment="1" applyProtection="1">
      <alignment vertical="top"/>
      <protection hidden="1"/>
    </xf>
    <xf numFmtId="44" fontId="26" fillId="8" borderId="47" xfId="2" applyFont="1" applyFill="1" applyBorder="1" applyAlignment="1" applyProtection="1">
      <alignment vertical="top"/>
      <protection hidden="1"/>
    </xf>
    <xf numFmtId="166" fontId="38" fillId="4" borderId="42" xfId="0" applyNumberFormat="1" applyFont="1" applyFill="1" applyBorder="1" applyAlignment="1" applyProtection="1">
      <alignment horizontal="right" vertical="top"/>
      <protection hidden="1"/>
    </xf>
    <xf numFmtId="166" fontId="38" fillId="4" borderId="56" xfId="0" applyNumberFormat="1" applyFont="1" applyFill="1" applyBorder="1" applyAlignment="1" applyProtection="1">
      <alignment vertical="top"/>
      <protection hidden="1"/>
    </xf>
    <xf numFmtId="9" fontId="38" fillId="0" borderId="53" xfId="3" applyFont="1" applyBorder="1" applyAlignment="1" applyProtection="1">
      <alignment vertical="top"/>
      <protection hidden="1"/>
    </xf>
    <xf numFmtId="0" fontId="38" fillId="4" borderId="53" xfId="0" applyFont="1" applyFill="1" applyBorder="1" applyAlignment="1" applyProtection="1">
      <alignment horizontal="right" vertical="top"/>
      <protection hidden="1"/>
    </xf>
    <xf numFmtId="0" fontId="38" fillId="0" borderId="53" xfId="0" applyFont="1" applyBorder="1" applyAlignment="1" applyProtection="1">
      <alignment vertical="top"/>
      <protection hidden="1"/>
    </xf>
    <xf numFmtId="44" fontId="38" fillId="0" borderId="53" xfId="2" applyFont="1" applyBorder="1" applyAlignment="1" applyProtection="1">
      <alignment vertical="top"/>
      <protection hidden="1"/>
    </xf>
    <xf numFmtId="166" fontId="38" fillId="4" borderId="42" xfId="0" applyNumberFormat="1" applyFont="1" applyFill="1" applyBorder="1" applyAlignment="1" applyProtection="1">
      <alignment vertical="top"/>
      <protection hidden="1"/>
    </xf>
    <xf numFmtId="166" fontId="38" fillId="4" borderId="13" xfId="0" applyNumberFormat="1" applyFont="1" applyFill="1" applyBorder="1" applyAlignment="1" applyProtection="1">
      <alignment vertical="top"/>
      <protection hidden="1"/>
    </xf>
    <xf numFmtId="166" fontId="38" fillId="4" borderId="44" xfId="0" applyNumberFormat="1" applyFont="1" applyFill="1" applyBorder="1" applyAlignment="1" applyProtection="1">
      <alignment vertical="top"/>
      <protection hidden="1"/>
    </xf>
    <xf numFmtId="168" fontId="24" fillId="2" borderId="42" xfId="1" applyNumberFormat="1" applyFont="1" applyFill="1" applyBorder="1" applyAlignment="1" applyProtection="1">
      <alignment vertical="top"/>
      <protection hidden="1"/>
    </xf>
    <xf numFmtId="43" fontId="24" fillId="2" borderId="13" xfId="1" applyFont="1" applyFill="1" applyBorder="1" applyAlignment="1" applyProtection="1">
      <alignment vertical="top"/>
      <protection hidden="1"/>
    </xf>
    <xf numFmtId="164" fontId="24" fillId="2" borderId="44" xfId="2" applyNumberFormat="1" applyFont="1" applyFill="1" applyBorder="1" applyAlignment="1" applyProtection="1">
      <alignment horizontal="left" vertical="top" wrapText="1"/>
      <protection hidden="1"/>
    </xf>
    <xf numFmtId="44" fontId="26" fillId="3" borderId="13" xfId="2" applyFont="1" applyFill="1" applyBorder="1" applyAlignment="1" applyProtection="1">
      <alignment vertical="top"/>
      <protection hidden="1"/>
    </xf>
    <xf numFmtId="166" fontId="27" fillId="6" borderId="45" xfId="2" applyNumberFormat="1" applyFont="1" applyFill="1" applyBorder="1" applyAlignment="1" applyProtection="1">
      <alignment horizontal="right" vertical="top" wrapText="1"/>
      <protection hidden="1"/>
    </xf>
    <xf numFmtId="167" fontId="32" fillId="2" borderId="55" xfId="2" applyNumberFormat="1" applyFont="1" applyFill="1" applyBorder="1" applyAlignment="1" applyProtection="1">
      <alignment vertical="top"/>
      <protection hidden="1"/>
    </xf>
    <xf numFmtId="9" fontId="28" fillId="4" borderId="13" xfId="3" applyFont="1" applyFill="1" applyBorder="1" applyAlignment="1" applyProtection="1">
      <alignment vertical="top"/>
      <protection hidden="1"/>
    </xf>
    <xf numFmtId="41" fontId="32" fillId="2" borderId="44" xfId="1" applyNumberFormat="1" applyFont="1" applyFill="1" applyBorder="1" applyAlignment="1" applyProtection="1">
      <alignment horizontal="center" vertical="top"/>
      <protection hidden="1"/>
    </xf>
    <xf numFmtId="9" fontId="26" fillId="3" borderId="42" xfId="3" applyFont="1" applyFill="1" applyBorder="1" applyAlignment="1" applyProtection="1">
      <alignment vertical="top"/>
      <protection hidden="1"/>
    </xf>
    <xf numFmtId="9" fontId="26" fillId="3" borderId="13" xfId="3" applyFont="1" applyFill="1" applyBorder="1" applyAlignment="1" applyProtection="1">
      <alignment vertical="top"/>
      <protection hidden="1"/>
    </xf>
    <xf numFmtId="44" fontId="26" fillId="3" borderId="42" xfId="2" applyFont="1" applyFill="1" applyBorder="1" applyAlignment="1" applyProtection="1">
      <alignment vertical="top"/>
      <protection hidden="1"/>
    </xf>
    <xf numFmtId="44" fontId="26" fillId="3" borderId="50" xfId="2" applyFont="1" applyFill="1" applyBorder="1" applyAlignment="1" applyProtection="1">
      <alignment vertical="top"/>
      <protection hidden="1"/>
    </xf>
    <xf numFmtId="44" fontId="26" fillId="8" borderId="42" xfId="2" applyFont="1" applyFill="1" applyBorder="1" applyAlignment="1" applyProtection="1">
      <alignment vertical="top"/>
      <protection hidden="1"/>
    </xf>
    <xf numFmtId="44" fontId="26" fillId="8" borderId="54" xfId="2" applyFont="1" applyFill="1" applyBorder="1" applyAlignment="1" applyProtection="1">
      <alignment vertical="top"/>
      <protection hidden="1"/>
    </xf>
    <xf numFmtId="44" fontId="26" fillId="8" borderId="56" xfId="2" applyFont="1" applyFill="1" applyBorder="1" applyAlignment="1" applyProtection="1">
      <alignment vertical="top"/>
      <protection hidden="1"/>
    </xf>
    <xf numFmtId="166" fontId="26" fillId="3" borderId="42" xfId="2" applyNumberFormat="1" applyFont="1" applyFill="1" applyBorder="1" applyAlignment="1" applyProtection="1">
      <alignment horizontal="right" vertical="top" wrapText="1"/>
      <protection hidden="1"/>
    </xf>
    <xf numFmtId="166" fontId="26" fillId="3" borderId="13" xfId="2" applyNumberFormat="1" applyFont="1" applyFill="1" applyBorder="1" applyAlignment="1" applyProtection="1">
      <alignment horizontal="right" vertical="top" wrapText="1"/>
      <protection hidden="1"/>
    </xf>
    <xf numFmtId="166" fontId="26" fillId="3" borderId="44" xfId="2" applyNumberFormat="1" applyFont="1" applyFill="1" applyBorder="1" applyAlignment="1" applyProtection="1">
      <alignment horizontal="right" vertical="top" wrapText="1"/>
      <protection hidden="1"/>
    </xf>
    <xf numFmtId="166" fontId="26" fillId="3" borderId="14" xfId="2" applyNumberFormat="1" applyFont="1" applyFill="1" applyBorder="1" applyAlignment="1" applyProtection="1">
      <alignment horizontal="right" vertical="top" wrapText="1"/>
      <protection hidden="1"/>
    </xf>
    <xf numFmtId="166" fontId="26" fillId="3" borderId="5" xfId="2" applyNumberFormat="1" applyFont="1" applyFill="1" applyBorder="1" applyAlignment="1" applyProtection="1">
      <alignment horizontal="right" vertical="top" wrapText="1"/>
      <protection hidden="1"/>
    </xf>
    <xf numFmtId="166" fontId="26" fillId="3" borderId="3" xfId="2" applyNumberFormat="1" applyFont="1" applyFill="1" applyBorder="1" applyAlignment="1" applyProtection="1">
      <alignment horizontal="right" vertical="top" wrapText="1"/>
      <protection hidden="1"/>
    </xf>
    <xf numFmtId="0" fontId="29" fillId="2" borderId="31" xfId="0" applyFont="1" applyFill="1" applyBorder="1" applyAlignment="1" applyProtection="1">
      <alignment vertical="top"/>
      <protection hidden="1"/>
    </xf>
    <xf numFmtId="168" fontId="29" fillId="2" borderId="27" xfId="1" applyNumberFormat="1" applyFont="1" applyFill="1" applyBorder="1" applyAlignment="1" applyProtection="1">
      <alignment vertical="top"/>
      <protection hidden="1"/>
    </xf>
    <xf numFmtId="43" fontId="29" fillId="2" borderId="28" xfId="1" applyFont="1" applyFill="1" applyBorder="1" applyAlignment="1" applyProtection="1">
      <alignment vertical="top"/>
      <protection hidden="1"/>
    </xf>
    <xf numFmtId="0" fontId="29" fillId="2" borderId="5" xfId="0" applyFont="1" applyFill="1" applyBorder="1" applyAlignment="1" applyProtection="1">
      <alignment vertical="top"/>
      <protection hidden="1"/>
    </xf>
    <xf numFmtId="41" fontId="29" fillId="2" borderId="3" xfId="1" applyNumberFormat="1" applyFont="1" applyFill="1" applyBorder="1" applyAlignment="1" applyProtection="1">
      <alignment horizontal="center" vertical="top"/>
      <protection hidden="1"/>
    </xf>
    <xf numFmtId="0" fontId="8" fillId="5" borderId="7" xfId="0" applyFont="1" applyFill="1" applyBorder="1" applyAlignment="1" applyProtection="1">
      <alignment horizontal="centerContinuous" vertical="top" wrapText="1"/>
      <protection hidden="1"/>
    </xf>
    <xf numFmtId="0" fontId="8" fillId="5" borderId="11" xfId="0" applyFont="1" applyFill="1" applyBorder="1" applyAlignment="1" applyProtection="1">
      <alignment horizontal="centerContinuous" vertical="top" wrapText="1"/>
      <protection hidden="1"/>
    </xf>
    <xf numFmtId="0" fontId="8" fillId="5" borderId="10" xfId="0" applyFont="1" applyFill="1" applyBorder="1" applyAlignment="1" applyProtection="1">
      <alignment horizontal="centerContinuous" vertical="top" wrapText="1"/>
      <protection hidden="1"/>
    </xf>
    <xf numFmtId="0" fontId="15" fillId="5" borderId="10" xfId="0" applyFont="1" applyFill="1" applyBorder="1" applyAlignment="1" applyProtection="1">
      <alignment horizontal="centerContinuous" vertical="top" wrapText="1"/>
      <protection hidden="1"/>
    </xf>
    <xf numFmtId="167" fontId="26" fillId="5" borderId="14" xfId="2" applyNumberFormat="1" applyFont="1" applyFill="1" applyBorder="1" applyAlignment="1" applyProtection="1">
      <alignment horizontal="right" vertical="top"/>
      <protection hidden="1"/>
    </xf>
    <xf numFmtId="167" fontId="26" fillId="5" borderId="5" xfId="2" applyNumberFormat="1" applyFont="1" applyFill="1" applyBorder="1" applyAlignment="1" applyProtection="1">
      <alignment vertical="top"/>
      <protection hidden="1"/>
    </xf>
    <xf numFmtId="165" fontId="26" fillId="5" borderId="5" xfId="3" applyNumberFormat="1" applyFont="1" applyFill="1" applyBorder="1" applyAlignment="1" applyProtection="1">
      <alignment vertical="top"/>
      <protection hidden="1"/>
    </xf>
    <xf numFmtId="166" fontId="26" fillId="5" borderId="3" xfId="2" applyNumberFormat="1" applyFont="1" applyFill="1" applyBorder="1" applyAlignment="1" applyProtection="1">
      <alignment vertical="top"/>
      <protection hidden="1"/>
    </xf>
    <xf numFmtId="167" fontId="26" fillId="5" borderId="5" xfId="2" applyNumberFormat="1" applyFont="1" applyFill="1" applyBorder="1" applyAlignment="1" applyProtection="1">
      <alignment horizontal="right" vertical="top"/>
      <protection hidden="1"/>
    </xf>
    <xf numFmtId="167" fontId="26" fillId="7" borderId="14" xfId="2" applyNumberFormat="1" applyFont="1" applyFill="1" applyBorder="1" applyAlignment="1" applyProtection="1">
      <alignment vertical="top"/>
      <protection hidden="1"/>
    </xf>
    <xf numFmtId="165" fontId="26" fillId="7" borderId="5" xfId="3" applyNumberFormat="1" applyFont="1" applyFill="1" applyBorder="1" applyAlignment="1" applyProtection="1">
      <alignment vertical="top"/>
      <protection hidden="1"/>
    </xf>
    <xf numFmtId="166" fontId="26" fillId="7" borderId="5" xfId="2" applyNumberFormat="1" applyFont="1" applyFill="1" applyBorder="1" applyAlignment="1" applyProtection="1">
      <alignment horizontal="right" vertical="top"/>
      <protection hidden="1"/>
    </xf>
    <xf numFmtId="166" fontId="26" fillId="7" borderId="3" xfId="2" applyNumberFormat="1" applyFont="1" applyFill="1" applyBorder="1" applyAlignment="1" applyProtection="1">
      <alignment vertical="top"/>
      <protection hidden="1"/>
    </xf>
    <xf numFmtId="165" fontId="1" fillId="5" borderId="5" xfId="3" applyNumberFormat="1" applyFont="1" applyFill="1" applyBorder="1" applyAlignment="1" applyProtection="1">
      <alignment vertical="top"/>
      <protection hidden="1"/>
    </xf>
    <xf numFmtId="165" fontId="0" fillId="5" borderId="5" xfId="3" applyNumberFormat="1" applyFont="1" applyFill="1" applyBorder="1" applyAlignment="1" applyProtection="1">
      <alignment vertical="top"/>
      <protection hidden="1"/>
    </xf>
    <xf numFmtId="167" fontId="26" fillId="5" borderId="15" xfId="2" applyNumberFormat="1" applyFont="1" applyFill="1" applyBorder="1" applyAlignment="1" applyProtection="1">
      <alignment horizontal="right" vertical="top"/>
      <protection hidden="1"/>
    </xf>
    <xf numFmtId="165" fontId="0" fillId="5" borderId="6" xfId="3" applyNumberFormat="1" applyFont="1" applyFill="1" applyBorder="1" applyAlignment="1" applyProtection="1">
      <alignment vertical="top"/>
      <protection hidden="1"/>
    </xf>
    <xf numFmtId="167" fontId="26" fillId="5" borderId="27" xfId="2" applyNumberFormat="1" applyFont="1" applyFill="1" applyBorder="1" applyAlignment="1" applyProtection="1">
      <alignment horizontal="right" vertical="top"/>
      <protection hidden="1"/>
    </xf>
    <xf numFmtId="165" fontId="26" fillId="5" borderId="28" xfId="3" applyNumberFormat="1" applyFont="1" applyFill="1" applyBorder="1" applyAlignment="1" applyProtection="1">
      <alignment vertical="top"/>
      <protection hidden="1"/>
    </xf>
    <xf numFmtId="166" fontId="26" fillId="5" borderId="28" xfId="2" applyNumberFormat="1" applyFont="1" applyFill="1" applyBorder="1" applyAlignment="1" applyProtection="1">
      <alignment horizontal="right" vertical="top"/>
      <protection hidden="1"/>
    </xf>
    <xf numFmtId="166" fontId="26" fillId="5" borderId="29" xfId="2" applyNumberFormat="1" applyFont="1" applyFill="1" applyBorder="1" applyAlignment="1" applyProtection="1">
      <alignment vertical="top"/>
      <protection hidden="1"/>
    </xf>
    <xf numFmtId="167" fontId="4" fillId="5" borderId="12" xfId="0" applyNumberFormat="1" applyFont="1" applyFill="1" applyBorder="1" applyAlignment="1" applyProtection="1">
      <alignment horizontal="center" vertical="top" wrapText="1"/>
      <protection hidden="1"/>
    </xf>
    <xf numFmtId="0" fontId="4" fillId="5" borderId="8" xfId="0" applyFont="1" applyFill="1" applyBorder="1" applyAlignment="1" applyProtection="1">
      <alignment horizontal="center" vertical="top" wrapText="1"/>
      <protection hidden="1"/>
    </xf>
    <xf numFmtId="166" fontId="4" fillId="5" borderId="9" xfId="2" applyNumberFormat="1" applyFont="1" applyFill="1" applyBorder="1" applyAlignment="1" applyProtection="1">
      <alignment horizontal="right" vertical="top" wrapText="1"/>
      <protection hidden="1"/>
    </xf>
    <xf numFmtId="166" fontId="26" fillId="3" borderId="15" xfId="2" applyNumberFormat="1" applyFont="1" applyFill="1" applyBorder="1" applyAlignment="1" applyProtection="1">
      <alignment horizontal="right" vertical="top" wrapText="1"/>
      <protection hidden="1"/>
    </xf>
    <xf numFmtId="166" fontId="26" fillId="3" borderId="6" xfId="2" applyNumberFormat="1" applyFont="1" applyFill="1" applyBorder="1" applyAlignment="1" applyProtection="1">
      <alignment horizontal="right" vertical="top" wrapText="1"/>
      <protection hidden="1"/>
    </xf>
    <xf numFmtId="166" fontId="26" fillId="3" borderId="4" xfId="2" applyNumberFormat="1" applyFont="1" applyFill="1" applyBorder="1" applyAlignment="1" applyProtection="1">
      <alignment horizontal="right" vertical="top" wrapText="1"/>
      <protection hidden="1"/>
    </xf>
    <xf numFmtId="9" fontId="32" fillId="2" borderId="13" xfId="3" applyFont="1" applyFill="1" applyBorder="1" applyAlignment="1" applyProtection="1">
      <alignment vertical="top"/>
      <protection hidden="1"/>
    </xf>
    <xf numFmtId="166" fontId="26" fillId="5" borderId="4" xfId="2" applyNumberFormat="1" applyFont="1" applyFill="1" applyBorder="1" applyAlignment="1" applyProtection="1">
      <alignment vertical="top"/>
      <protection hidden="1"/>
    </xf>
    <xf numFmtId="166" fontId="30" fillId="2" borderId="36" xfId="2" applyNumberFormat="1" applyFont="1" applyFill="1" applyBorder="1" applyAlignment="1" applyProtection="1">
      <alignment vertical="top"/>
      <protection hidden="1"/>
    </xf>
    <xf numFmtId="166" fontId="30" fillId="2" borderId="34" xfId="2" applyNumberFormat="1" applyFont="1" applyFill="1" applyBorder="1" applyAlignment="1" applyProtection="1">
      <alignment vertical="top"/>
      <protection hidden="1"/>
    </xf>
    <xf numFmtId="166" fontId="30" fillId="2" borderId="37" xfId="2" applyNumberFormat="1" applyFont="1" applyFill="1" applyBorder="1" applyAlignment="1" applyProtection="1">
      <alignment vertical="top"/>
      <protection hidden="1"/>
    </xf>
    <xf numFmtId="41" fontId="29" fillId="2" borderId="4" xfId="1" applyNumberFormat="1" applyFont="1" applyFill="1" applyBorder="1" applyAlignment="1" applyProtection="1">
      <alignment horizontal="center" vertical="top"/>
      <protection hidden="1"/>
    </xf>
    <xf numFmtId="0" fontId="32" fillId="2" borderId="28" xfId="0" applyFont="1" applyFill="1" applyBorder="1" applyAlignment="1" applyProtection="1">
      <alignment vertical="top"/>
      <protection locked="0"/>
    </xf>
    <xf numFmtId="0" fontId="32" fillId="2" borderId="6" xfId="0" applyFont="1" applyFill="1" applyBorder="1" applyAlignment="1" applyProtection="1">
      <alignment vertical="top"/>
      <protection locked="0"/>
    </xf>
    <xf numFmtId="167" fontId="32" fillId="2" borderId="31" xfId="2" applyNumberFormat="1" applyFont="1" applyFill="1" applyBorder="1" applyAlignment="1" applyProtection="1">
      <alignment vertical="top"/>
      <protection locked="0"/>
    </xf>
    <xf numFmtId="166" fontId="32" fillId="2" borderId="29" xfId="2" applyNumberFormat="1" applyFont="1" applyFill="1" applyBorder="1" applyAlignment="1" applyProtection="1">
      <alignment horizontal="right" vertical="top" wrapText="1"/>
      <protection locked="0"/>
    </xf>
    <xf numFmtId="167" fontId="32" fillId="2" borderId="2" xfId="2" applyNumberFormat="1" applyFont="1" applyFill="1" applyBorder="1" applyAlignment="1" applyProtection="1">
      <alignment vertical="top"/>
      <protection locked="0"/>
    </xf>
    <xf numFmtId="166" fontId="32" fillId="2" borderId="4" xfId="2" applyNumberFormat="1" applyFont="1" applyFill="1" applyBorder="1" applyAlignment="1" applyProtection="1">
      <alignment horizontal="right" vertical="top" wrapText="1"/>
      <protection locked="0"/>
    </xf>
    <xf numFmtId="164" fontId="32" fillId="2" borderId="29" xfId="2" applyNumberFormat="1" applyFont="1" applyFill="1" applyBorder="1" applyAlignment="1" applyProtection="1">
      <alignment horizontal="left" vertical="top" wrapText="1"/>
      <protection locked="0"/>
    </xf>
    <xf numFmtId="165" fontId="6" fillId="0" borderId="0" xfId="3" applyNumberFormat="1" applyFont="1" applyAlignment="1" applyProtection="1">
      <alignment vertical="top"/>
      <protection hidden="1"/>
    </xf>
    <xf numFmtId="0" fontId="8" fillId="4" borderId="11" xfId="0" applyFont="1" applyFill="1" applyBorder="1" applyAlignment="1" applyProtection="1">
      <alignment horizontal="centerContinuous" vertical="top" wrapText="1"/>
      <protection hidden="1"/>
    </xf>
    <xf numFmtId="0" fontId="8" fillId="4" borderId="10" xfId="0" applyFont="1" applyFill="1" applyBorder="1" applyAlignment="1" applyProtection="1">
      <alignment horizontal="centerContinuous" vertical="top" wrapText="1"/>
      <protection hidden="1"/>
    </xf>
    <xf numFmtId="0" fontId="9" fillId="4" borderId="47" xfId="0" applyFont="1" applyFill="1" applyBorder="1" applyAlignment="1" applyProtection="1">
      <alignment horizontal="center" vertical="top" wrapText="1"/>
      <protection hidden="1"/>
    </xf>
    <xf numFmtId="166" fontId="27" fillId="6" borderId="46" xfId="2" applyNumberFormat="1" applyFont="1" applyFill="1" applyBorder="1" applyAlignment="1" applyProtection="1">
      <alignment horizontal="right" vertical="top" wrapText="1"/>
      <protection hidden="1"/>
    </xf>
    <xf numFmtId="0" fontId="29" fillId="2" borderId="23" xfId="0" applyFont="1" applyFill="1" applyBorder="1" applyAlignment="1" applyProtection="1">
      <alignment vertical="top"/>
      <protection hidden="1"/>
    </xf>
    <xf numFmtId="0" fontId="29" fillId="2" borderId="6" xfId="0" applyFont="1" applyFill="1" applyBorder="1" applyAlignment="1" applyProtection="1">
      <alignment vertical="top"/>
      <protection hidden="1"/>
    </xf>
    <xf numFmtId="0" fontId="32" fillId="2" borderId="24" xfId="0" applyFont="1" applyFill="1" applyBorder="1" applyAlignment="1" applyProtection="1">
      <alignment vertical="top"/>
      <protection hidden="1"/>
    </xf>
    <xf numFmtId="43" fontId="29" fillId="2" borderId="26" xfId="1" applyFont="1" applyFill="1" applyBorder="1" applyAlignment="1" applyProtection="1">
      <alignment vertical="top"/>
      <protection hidden="1"/>
    </xf>
    <xf numFmtId="167" fontId="32" fillId="2" borderId="23" xfId="2" applyNumberFormat="1" applyFont="1" applyFill="1" applyBorder="1" applyAlignment="1" applyProtection="1">
      <alignment vertical="top"/>
      <protection hidden="1"/>
    </xf>
    <xf numFmtId="166" fontId="29" fillId="2" borderId="24" xfId="2" applyNumberFormat="1" applyFont="1" applyFill="1" applyBorder="1" applyAlignment="1" applyProtection="1">
      <alignment vertical="top"/>
      <protection hidden="1"/>
    </xf>
    <xf numFmtId="166" fontId="32" fillId="2" borderId="30" xfId="2" applyNumberFormat="1" applyFont="1" applyFill="1" applyBorder="1" applyAlignment="1" applyProtection="1">
      <alignment horizontal="right" vertical="top" wrapText="1"/>
      <protection hidden="1"/>
    </xf>
    <xf numFmtId="168" fontId="29" fillId="2" borderId="33" xfId="1" applyNumberFormat="1" applyFont="1" applyFill="1" applyBorder="1" applyAlignment="1" applyProtection="1">
      <alignment vertical="top"/>
      <protection hidden="1"/>
    </xf>
    <xf numFmtId="43" fontId="29" fillId="2" borderId="24" xfId="1" applyFont="1" applyFill="1" applyBorder="1" applyAlignment="1" applyProtection="1">
      <alignment vertical="top"/>
      <protection hidden="1"/>
    </xf>
    <xf numFmtId="44" fontId="26" fillId="3" borderId="24" xfId="2" applyFont="1" applyFill="1" applyBorder="1" applyAlignment="1" applyProtection="1">
      <alignment vertical="top"/>
      <protection hidden="1"/>
    </xf>
    <xf numFmtId="9" fontId="26" fillId="3" borderId="33" xfId="3" applyFont="1" applyFill="1" applyBorder="1" applyAlignment="1" applyProtection="1">
      <alignment vertical="top"/>
      <protection hidden="1"/>
    </xf>
    <xf numFmtId="9" fontId="26" fillId="3" borderId="24" xfId="3" applyFont="1" applyFill="1" applyBorder="1" applyAlignment="1" applyProtection="1">
      <alignment vertical="top"/>
      <protection hidden="1"/>
    </xf>
    <xf numFmtId="44" fontId="26" fillId="3" borderId="33" xfId="2" applyFont="1" applyFill="1" applyBorder="1" applyAlignment="1" applyProtection="1">
      <alignment vertical="top"/>
      <protection hidden="1"/>
    </xf>
    <xf numFmtId="44" fontId="26" fillId="3" borderId="58" xfId="2" applyFont="1" applyFill="1" applyBorder="1" applyAlignment="1" applyProtection="1">
      <alignment vertical="top"/>
      <protection hidden="1"/>
    </xf>
    <xf numFmtId="0" fontId="35" fillId="0" borderId="0" xfId="0" applyFont="1" applyAlignment="1" applyProtection="1">
      <alignment horizontal="left" vertical="top" wrapText="1"/>
      <protection hidden="1"/>
    </xf>
    <xf numFmtId="164" fontId="32" fillId="2" borderId="30" xfId="2" applyNumberFormat="1" applyFont="1" applyFill="1" applyBorder="1" applyAlignment="1" applyProtection="1">
      <alignment horizontal="left" vertical="top" wrapText="1"/>
      <protection locked="0"/>
    </xf>
    <xf numFmtId="10" fontId="0" fillId="0" borderId="0" xfId="3" applyNumberFormat="1" applyFont="1" applyAlignment="1" applyProtection="1">
      <alignment vertical="top"/>
      <protection hidden="1"/>
    </xf>
    <xf numFmtId="0" fontId="32" fillId="2" borderId="31" xfId="0" applyFont="1" applyFill="1" applyBorder="1" applyAlignment="1" applyProtection="1">
      <alignment vertical="top"/>
      <protection locked="0"/>
    </xf>
    <xf numFmtId="43" fontId="32" fillId="2" borderId="51" xfId="1" applyFont="1" applyFill="1" applyBorder="1" applyAlignment="1" applyProtection="1">
      <alignment vertical="top"/>
      <protection locked="0"/>
    </xf>
    <xf numFmtId="166" fontId="32" fillId="2" borderId="28" xfId="2" applyNumberFormat="1" applyFont="1" applyFill="1" applyBorder="1" applyAlignment="1" applyProtection="1">
      <alignment vertical="top"/>
      <protection locked="0"/>
    </xf>
    <xf numFmtId="168" fontId="32" fillId="2" borderId="27" xfId="1" applyNumberFormat="1" applyFont="1" applyFill="1" applyBorder="1" applyAlignment="1" applyProtection="1">
      <alignment vertical="top"/>
      <protection locked="0"/>
    </xf>
    <xf numFmtId="43" fontId="32" fillId="2" borderId="28" xfId="1" applyFont="1" applyFill="1" applyBorder="1" applyAlignment="1" applyProtection="1">
      <alignment vertical="top"/>
      <protection locked="0"/>
    </xf>
    <xf numFmtId="0" fontId="32" fillId="2" borderId="5" xfId="0" applyFont="1" applyFill="1" applyBorder="1" applyAlignment="1" applyProtection="1">
      <alignment vertical="top"/>
      <protection locked="0"/>
    </xf>
    <xf numFmtId="167" fontId="32" fillId="2" borderId="23" xfId="2" applyNumberFormat="1" applyFont="1" applyFill="1" applyBorder="1" applyAlignment="1" applyProtection="1">
      <alignment vertical="top"/>
      <protection locked="0"/>
    </xf>
    <xf numFmtId="43" fontId="32" fillId="2" borderId="24" xfId="1" applyFont="1" applyFill="1" applyBorder="1" applyAlignment="1" applyProtection="1">
      <alignment vertical="top"/>
      <protection locked="0"/>
    </xf>
    <xf numFmtId="41" fontId="32" fillId="2" borderId="29" xfId="1" applyNumberFormat="1" applyFont="1" applyFill="1" applyBorder="1" applyAlignment="1" applyProtection="1">
      <alignment horizontal="center" vertical="top"/>
      <protection locked="0"/>
    </xf>
    <xf numFmtId="41" fontId="32" fillId="2" borderId="30" xfId="1" applyNumberFormat="1" applyFont="1" applyFill="1" applyBorder="1" applyAlignment="1" applyProtection="1">
      <alignment horizontal="center" vertical="top"/>
      <protection locked="0"/>
    </xf>
    <xf numFmtId="167" fontId="32" fillId="2" borderId="28" xfId="1" applyNumberFormat="1" applyFont="1" applyFill="1" applyBorder="1" applyAlignment="1" applyProtection="1">
      <alignment vertical="top"/>
      <protection locked="0"/>
    </xf>
    <xf numFmtId="166" fontId="5" fillId="4" borderId="43" xfId="0" applyNumberFormat="1" applyFont="1" applyFill="1" applyBorder="1" applyAlignment="1" applyProtection="1">
      <alignment horizontal="center" vertical="top" wrapText="1"/>
      <protection hidden="1"/>
    </xf>
    <xf numFmtId="166" fontId="5" fillId="4" borderId="20" xfId="0" applyNumberFormat="1" applyFont="1" applyFill="1" applyBorder="1" applyAlignment="1" applyProtection="1">
      <alignment horizontal="center" vertical="top" wrapText="1"/>
      <protection hidden="1"/>
    </xf>
    <xf numFmtId="166" fontId="5" fillId="4" borderId="33" xfId="0" applyNumberFormat="1" applyFont="1" applyFill="1" applyBorder="1" applyAlignment="1" applyProtection="1">
      <alignment horizontal="center" vertical="top" wrapText="1"/>
      <protection hidden="1"/>
    </xf>
    <xf numFmtId="166" fontId="5" fillId="4" borderId="36" xfId="0" applyNumberFormat="1" applyFont="1" applyFill="1" applyBorder="1" applyAlignment="1" applyProtection="1">
      <alignment horizontal="center" vertical="top" wrapText="1"/>
      <protection hidden="1"/>
    </xf>
    <xf numFmtId="166" fontId="5" fillId="4" borderId="34" xfId="0" applyNumberFormat="1" applyFont="1" applyFill="1" applyBorder="1" applyAlignment="1" applyProtection="1">
      <alignment horizontal="center" vertical="top" wrapText="1"/>
      <protection hidden="1"/>
    </xf>
    <xf numFmtId="166" fontId="5" fillId="4" borderId="26" xfId="0" applyNumberFormat="1" applyFont="1" applyFill="1" applyBorder="1" applyAlignment="1" applyProtection="1">
      <alignment horizontal="center" vertical="top" wrapText="1"/>
      <protection hidden="1"/>
    </xf>
    <xf numFmtId="9" fontId="5" fillId="6" borderId="17" xfId="3" applyFont="1" applyFill="1" applyBorder="1" applyAlignment="1" applyProtection="1">
      <alignment horizontal="left" vertical="top" wrapText="1"/>
      <protection hidden="1"/>
    </xf>
    <xf numFmtId="9" fontId="5" fillId="6" borderId="0" xfId="3" applyFont="1" applyFill="1" applyBorder="1" applyAlignment="1" applyProtection="1">
      <alignment horizontal="left" vertical="top" wrapText="1"/>
      <protection hidden="1"/>
    </xf>
    <xf numFmtId="9" fontId="5" fillId="6" borderId="34" xfId="3" applyFont="1" applyFill="1" applyBorder="1" applyAlignment="1" applyProtection="1">
      <alignment horizontal="left" vertical="top" wrapText="1"/>
      <protection hidden="1"/>
    </xf>
    <xf numFmtId="9" fontId="5" fillId="6" borderId="23" xfId="3" applyFont="1" applyFill="1" applyBorder="1" applyAlignment="1" applyProtection="1">
      <alignment horizontal="left" vertical="top" wrapText="1"/>
      <protection hidden="1"/>
    </xf>
    <xf numFmtId="9" fontId="5" fillId="6" borderId="25" xfId="3" applyFont="1" applyFill="1" applyBorder="1" applyAlignment="1" applyProtection="1">
      <alignment horizontal="left" vertical="top" wrapText="1"/>
      <protection hidden="1"/>
    </xf>
    <xf numFmtId="9" fontId="5" fillId="6" borderId="26" xfId="3" applyFont="1" applyFill="1" applyBorder="1" applyAlignment="1" applyProtection="1">
      <alignment horizontal="left" vertical="top" wrapText="1"/>
      <protection hidden="1"/>
    </xf>
    <xf numFmtId="166" fontId="9" fillId="3" borderId="19" xfId="2" applyNumberFormat="1" applyFont="1" applyFill="1" applyBorder="1" applyAlignment="1" applyProtection="1">
      <alignment horizontal="center" vertical="top" wrapText="1"/>
      <protection hidden="1"/>
    </xf>
    <xf numFmtId="166" fontId="9" fillId="3" borderId="35" xfId="2" applyNumberFormat="1" applyFont="1" applyFill="1" applyBorder="1" applyAlignment="1" applyProtection="1">
      <alignment horizontal="center" vertical="top" wrapText="1"/>
      <protection hidden="1"/>
    </xf>
    <xf numFmtId="166" fontId="9" fillId="3" borderId="36" xfId="2" applyNumberFormat="1" applyFont="1" applyFill="1" applyBorder="1" applyAlignment="1" applyProtection="1">
      <alignment horizontal="center" vertical="top" wrapText="1"/>
      <protection hidden="1"/>
    </xf>
    <xf numFmtId="166" fontId="9" fillId="3" borderId="17" xfId="2" applyNumberFormat="1" applyFont="1" applyFill="1" applyBorder="1" applyAlignment="1" applyProtection="1">
      <alignment horizontal="center" vertical="top" wrapText="1"/>
      <protection hidden="1"/>
    </xf>
    <xf numFmtId="166" fontId="9" fillId="3" borderId="0" xfId="2" applyNumberFormat="1" applyFont="1" applyFill="1" applyBorder="1" applyAlignment="1" applyProtection="1">
      <alignment horizontal="center" vertical="top" wrapText="1"/>
      <protection hidden="1"/>
    </xf>
    <xf numFmtId="166" fontId="9" fillId="3" borderId="34" xfId="2" applyNumberFormat="1" applyFont="1" applyFill="1" applyBorder="1" applyAlignment="1" applyProtection="1">
      <alignment horizontal="center" vertical="top" wrapText="1"/>
      <protection hidden="1"/>
    </xf>
    <xf numFmtId="166" fontId="9" fillId="3" borderId="23" xfId="2" applyNumberFormat="1" applyFont="1" applyFill="1" applyBorder="1" applyAlignment="1" applyProtection="1">
      <alignment horizontal="center" vertical="top" wrapText="1"/>
      <protection hidden="1"/>
    </xf>
    <xf numFmtId="166" fontId="9" fillId="3" borderId="25" xfId="2" applyNumberFormat="1" applyFont="1" applyFill="1" applyBorder="1" applyAlignment="1" applyProtection="1">
      <alignment horizontal="center" vertical="top" wrapText="1"/>
      <protection hidden="1"/>
    </xf>
    <xf numFmtId="166" fontId="9" fillId="3" borderId="26" xfId="2" applyNumberFormat="1" applyFont="1" applyFill="1" applyBorder="1" applyAlignment="1" applyProtection="1">
      <alignment horizontal="center" vertical="top" wrapText="1"/>
      <protection hidden="1"/>
    </xf>
    <xf numFmtId="0" fontId="35" fillId="0" borderId="0" xfId="0" applyFont="1" applyAlignment="1" applyProtection="1">
      <alignment horizontal="center" vertical="top" wrapText="1"/>
      <protection hidden="1"/>
    </xf>
    <xf numFmtId="0" fontId="35" fillId="0" borderId="25" xfId="0" applyFont="1" applyBorder="1" applyAlignment="1" applyProtection="1">
      <alignment horizontal="center" vertical="top" wrapText="1"/>
      <protection hidden="1"/>
    </xf>
    <xf numFmtId="167" fontId="9" fillId="4" borderId="19" xfId="0" applyNumberFormat="1" applyFont="1" applyFill="1" applyBorder="1" applyAlignment="1" applyProtection="1">
      <alignment horizontal="center" vertical="top" wrapText="1"/>
      <protection hidden="1"/>
    </xf>
    <xf numFmtId="167" fontId="9" fillId="4" borderId="17" xfId="0" applyNumberFormat="1" applyFont="1" applyFill="1" applyBorder="1" applyAlignment="1" applyProtection="1">
      <alignment horizontal="center" vertical="top" wrapText="1"/>
      <protection hidden="1"/>
    </xf>
    <xf numFmtId="166" fontId="8" fillId="4" borderId="39" xfId="2" applyNumberFormat="1" applyFont="1" applyFill="1" applyBorder="1" applyAlignment="1" applyProtection="1">
      <alignment horizontal="center" vertical="top" wrapText="1"/>
      <protection hidden="1"/>
    </xf>
    <xf numFmtId="166" fontId="8" fillId="4" borderId="40" xfId="2" applyNumberFormat="1" applyFont="1" applyFill="1" applyBorder="1" applyAlignment="1" applyProtection="1">
      <alignment horizontal="center" vertical="top" wrapText="1"/>
      <protection hidden="1"/>
    </xf>
    <xf numFmtId="44" fontId="9" fillId="4" borderId="18" xfId="2" applyFont="1" applyFill="1" applyBorder="1" applyAlignment="1" applyProtection="1">
      <alignment horizontal="center" vertical="top" wrapText="1"/>
      <protection hidden="1"/>
    </xf>
    <xf numFmtId="44" fontId="9" fillId="4" borderId="16" xfId="2" applyFont="1" applyFill="1" applyBorder="1" applyAlignment="1" applyProtection="1">
      <alignment horizontal="center" vertical="top" wrapText="1"/>
      <protection hidden="1"/>
    </xf>
    <xf numFmtId="43" fontId="8" fillId="4" borderId="7" xfId="1" applyFont="1" applyFill="1" applyBorder="1" applyAlignment="1" applyProtection="1">
      <alignment horizontal="center" vertical="top" wrapText="1"/>
      <protection hidden="1"/>
    </xf>
    <xf numFmtId="43" fontId="8" fillId="4" borderId="11" xfId="1" applyFont="1" applyFill="1" applyBorder="1" applyAlignment="1" applyProtection="1">
      <alignment horizontal="center" vertical="top" wrapText="1"/>
      <protection hidden="1"/>
    </xf>
    <xf numFmtId="43" fontId="8" fillId="4" borderId="10" xfId="1" applyFont="1" applyFill="1" applyBorder="1" applyAlignment="1" applyProtection="1">
      <alignment horizontal="center" vertical="top" wrapText="1"/>
      <protection hidden="1"/>
    </xf>
    <xf numFmtId="0" fontId="9" fillId="5" borderId="18" xfId="0" applyFont="1" applyFill="1" applyBorder="1" applyAlignment="1" applyProtection="1">
      <alignment horizontal="center" vertical="top" wrapText="1"/>
      <protection hidden="1"/>
    </xf>
    <xf numFmtId="0" fontId="9" fillId="5" borderId="24" xfId="0" applyFont="1" applyFill="1" applyBorder="1" applyAlignment="1" applyProtection="1">
      <alignment horizontal="center" vertical="top" wrapText="1"/>
      <protection hidden="1"/>
    </xf>
    <xf numFmtId="166" fontId="9" fillId="5" borderId="18" xfId="0" applyNumberFormat="1" applyFont="1" applyFill="1" applyBorder="1" applyAlignment="1" applyProtection="1">
      <alignment horizontal="center" vertical="top" wrapText="1"/>
      <protection hidden="1"/>
    </xf>
    <xf numFmtId="166" fontId="9" fillId="5" borderId="24" xfId="0" applyNumberFormat="1" applyFont="1" applyFill="1" applyBorder="1" applyAlignment="1" applyProtection="1">
      <alignment horizontal="center" vertical="top" wrapText="1"/>
      <protection hidden="1"/>
    </xf>
    <xf numFmtId="0" fontId="4" fillId="3" borderId="13" xfId="0" applyFont="1" applyFill="1" applyBorder="1" applyAlignment="1" applyProtection="1">
      <alignment horizontal="center" vertical="top"/>
      <protection hidden="1"/>
    </xf>
    <xf numFmtId="0" fontId="4" fillId="3" borderId="6" xfId="0" applyFont="1" applyFill="1" applyBorder="1" applyAlignment="1" applyProtection="1">
      <alignment horizontal="center" vertical="top"/>
      <protection hidden="1"/>
    </xf>
    <xf numFmtId="167" fontId="9" fillId="5" borderId="18" xfId="0" applyNumberFormat="1" applyFont="1" applyFill="1" applyBorder="1" applyAlignment="1" applyProtection="1">
      <alignment horizontal="center" vertical="top" wrapText="1"/>
      <protection hidden="1"/>
    </xf>
    <xf numFmtId="167" fontId="9" fillId="5" borderId="24" xfId="0" applyNumberFormat="1" applyFont="1" applyFill="1" applyBorder="1" applyAlignment="1" applyProtection="1">
      <alignment horizontal="center" vertical="top" wrapText="1"/>
      <protection hidden="1"/>
    </xf>
    <xf numFmtId="166" fontId="9" fillId="5" borderId="44" xfId="0" applyNumberFormat="1" applyFont="1" applyFill="1" applyBorder="1" applyAlignment="1" applyProtection="1">
      <alignment horizontal="center" vertical="top" wrapText="1"/>
      <protection hidden="1"/>
    </xf>
    <xf numFmtId="166" fontId="9" fillId="5" borderId="4" xfId="0" applyNumberFormat="1" applyFont="1" applyFill="1" applyBorder="1" applyAlignment="1" applyProtection="1">
      <alignment horizontal="center" vertical="top" wrapText="1"/>
      <protection hidden="1"/>
    </xf>
    <xf numFmtId="167" fontId="9" fillId="5" borderId="42" xfId="0" applyNumberFormat="1" applyFont="1" applyFill="1" applyBorder="1" applyAlignment="1" applyProtection="1">
      <alignment horizontal="center" vertical="top" wrapText="1"/>
      <protection hidden="1"/>
    </xf>
    <xf numFmtId="167" fontId="9" fillId="5" borderId="15" xfId="0" applyNumberFormat="1" applyFont="1" applyFill="1" applyBorder="1" applyAlignment="1" applyProtection="1">
      <alignment horizontal="center" vertical="top" wrapText="1"/>
      <protection hidden="1"/>
    </xf>
    <xf numFmtId="0" fontId="9" fillId="4" borderId="18" xfId="0" applyFont="1" applyFill="1" applyBorder="1" applyAlignment="1" applyProtection="1">
      <alignment horizontal="center" vertical="top" wrapText="1"/>
      <protection hidden="1"/>
    </xf>
    <xf numFmtId="0" fontId="9" fillId="4" borderId="24" xfId="0" applyFont="1" applyFill="1" applyBorder="1" applyAlignment="1" applyProtection="1">
      <alignment horizontal="center" vertical="top" wrapText="1"/>
      <protection hidden="1"/>
    </xf>
    <xf numFmtId="166" fontId="9" fillId="3" borderId="18" xfId="0" applyNumberFormat="1" applyFont="1" applyFill="1" applyBorder="1" applyAlignment="1" applyProtection="1">
      <alignment horizontal="center" vertical="top"/>
      <protection hidden="1"/>
    </xf>
    <xf numFmtId="166" fontId="9" fillId="3" borderId="24" xfId="0" applyNumberFormat="1" applyFont="1" applyFill="1" applyBorder="1" applyAlignment="1" applyProtection="1">
      <alignment horizontal="center" vertical="top"/>
      <protection hidden="1"/>
    </xf>
    <xf numFmtId="166" fontId="9" fillId="3" borderId="22" xfId="0" applyNumberFormat="1" applyFont="1" applyFill="1" applyBorder="1" applyAlignment="1" applyProtection="1">
      <alignment horizontal="center" vertical="top"/>
      <protection hidden="1"/>
    </xf>
    <xf numFmtId="166" fontId="9" fillId="3" borderId="30" xfId="0" applyNumberFormat="1" applyFont="1" applyFill="1" applyBorder="1" applyAlignment="1" applyProtection="1">
      <alignment horizontal="center" vertical="top"/>
      <protection hidden="1"/>
    </xf>
    <xf numFmtId="44" fontId="22" fillId="8" borderId="7" xfId="2" applyFont="1" applyFill="1" applyBorder="1" applyAlignment="1" applyProtection="1">
      <alignment horizontal="center" vertical="top"/>
      <protection hidden="1"/>
    </xf>
    <xf numFmtId="44" fontId="22" fillId="8" borderId="11" xfId="2" applyFont="1" applyFill="1" applyBorder="1" applyAlignment="1" applyProtection="1">
      <alignment horizontal="center" vertical="top"/>
      <protection hidden="1"/>
    </xf>
    <xf numFmtId="44" fontId="22" fillId="8" borderId="10" xfId="2" applyFont="1" applyFill="1" applyBorder="1" applyAlignment="1" applyProtection="1">
      <alignment horizontal="center" vertical="top"/>
      <protection hidden="1"/>
    </xf>
    <xf numFmtId="44" fontId="4" fillId="8" borderId="42" xfId="2" applyFont="1" applyFill="1" applyBorder="1" applyAlignment="1" applyProtection="1">
      <alignment horizontal="center" vertical="top"/>
      <protection hidden="1"/>
    </xf>
    <xf numFmtId="44" fontId="4" fillId="8" borderId="15" xfId="2" applyFont="1" applyFill="1" applyBorder="1" applyAlignment="1" applyProtection="1">
      <alignment horizontal="center" vertical="top"/>
      <protection hidden="1"/>
    </xf>
    <xf numFmtId="44" fontId="4" fillId="8" borderId="13" xfId="2" applyFont="1" applyFill="1" applyBorder="1" applyAlignment="1" applyProtection="1">
      <alignment horizontal="center" vertical="top"/>
      <protection hidden="1"/>
    </xf>
    <xf numFmtId="44" fontId="4" fillId="8" borderId="6" xfId="2" applyFont="1" applyFill="1" applyBorder="1" applyAlignment="1" applyProtection="1">
      <alignment horizontal="center" vertical="top"/>
      <protection hidden="1"/>
    </xf>
    <xf numFmtId="44" fontId="4" fillId="8" borderId="44" xfId="2" applyFont="1" applyFill="1" applyBorder="1" applyAlignment="1" applyProtection="1">
      <alignment horizontal="center" vertical="top"/>
      <protection hidden="1"/>
    </xf>
    <xf numFmtId="44" fontId="4" fillId="8" borderId="4" xfId="2" applyFont="1" applyFill="1" applyBorder="1" applyAlignment="1" applyProtection="1">
      <alignment horizontal="center" vertical="top"/>
      <protection hidden="1"/>
    </xf>
    <xf numFmtId="0" fontId="8" fillId="0" borderId="7" xfId="0" applyFont="1" applyBorder="1" applyAlignment="1" applyProtection="1">
      <alignment horizontal="center" vertical="top"/>
      <protection hidden="1"/>
    </xf>
    <xf numFmtId="0" fontId="8" fillId="0" borderId="11" xfId="0" applyFont="1" applyBorder="1" applyAlignment="1" applyProtection="1">
      <alignment horizontal="center" vertical="top"/>
      <protection hidden="1"/>
    </xf>
    <xf numFmtId="44" fontId="8" fillId="4" borderId="7" xfId="2" applyFont="1" applyFill="1" applyBorder="1" applyAlignment="1" applyProtection="1">
      <alignment horizontal="center" vertical="top" wrapText="1"/>
      <protection hidden="1"/>
    </xf>
    <xf numFmtId="0" fontId="15" fillId="4" borderId="11" xfId="0" applyFont="1" applyFill="1" applyBorder="1" applyAlignment="1" applyProtection="1">
      <alignment horizontal="center" vertical="top" wrapText="1"/>
      <protection hidden="1"/>
    </xf>
    <xf numFmtId="0" fontId="15" fillId="4" borderId="10" xfId="0" applyFont="1" applyFill="1" applyBorder="1" applyAlignment="1" applyProtection="1">
      <alignment horizontal="center" vertical="top" wrapText="1"/>
      <protection hidden="1"/>
    </xf>
    <xf numFmtId="44" fontId="8" fillId="0" borderId="7" xfId="2" applyFont="1" applyBorder="1" applyAlignment="1" applyProtection="1">
      <alignment horizontal="center" vertical="top"/>
      <protection hidden="1"/>
    </xf>
    <xf numFmtId="44" fontId="8" fillId="0" borderId="11" xfId="2" applyFont="1" applyBorder="1" applyAlignment="1" applyProtection="1">
      <alignment horizontal="center" vertical="top"/>
      <protection hidden="1"/>
    </xf>
    <xf numFmtId="166" fontId="9" fillId="3" borderId="43" xfId="0" applyNumberFormat="1" applyFont="1" applyFill="1" applyBorder="1" applyAlignment="1" applyProtection="1">
      <alignment horizontal="center" vertical="top"/>
      <protection hidden="1"/>
    </xf>
    <xf numFmtId="166" fontId="9" fillId="3" borderId="33" xfId="0" applyNumberFormat="1" applyFont="1" applyFill="1" applyBorder="1" applyAlignment="1" applyProtection="1">
      <alignment horizontal="center" vertical="top"/>
      <protection hidden="1"/>
    </xf>
    <xf numFmtId="44" fontId="22" fillId="4" borderId="7" xfId="2" applyFont="1" applyFill="1" applyBorder="1" applyAlignment="1" applyProtection="1">
      <alignment horizontal="center" vertical="top"/>
      <protection hidden="1"/>
    </xf>
    <xf numFmtId="44" fontId="22" fillId="4" borderId="11" xfId="2" applyFont="1" applyFill="1" applyBorder="1" applyAlignment="1" applyProtection="1">
      <alignment horizontal="center" vertical="top"/>
      <protection hidden="1"/>
    </xf>
    <xf numFmtId="44" fontId="4" fillId="3" borderId="13" xfId="2" applyFont="1" applyFill="1" applyBorder="1" applyAlignment="1" applyProtection="1">
      <alignment horizontal="center" vertical="top"/>
      <protection hidden="1"/>
    </xf>
    <xf numFmtId="44" fontId="4" fillId="3" borderId="6" xfId="2" applyFont="1" applyFill="1" applyBorder="1" applyAlignment="1" applyProtection="1">
      <alignment horizontal="center" vertical="top"/>
      <protection hidden="1"/>
    </xf>
    <xf numFmtId="44" fontId="4" fillId="3" borderId="50" xfId="2" applyFont="1" applyFill="1" applyBorder="1" applyAlignment="1" applyProtection="1">
      <alignment horizontal="center" vertical="top"/>
      <protection hidden="1"/>
    </xf>
    <xf numFmtId="44" fontId="4" fillId="3" borderId="49" xfId="2" applyFont="1" applyFill="1" applyBorder="1" applyAlignment="1" applyProtection="1">
      <alignment horizontal="center" vertical="top"/>
      <protection hidden="1"/>
    </xf>
    <xf numFmtId="44" fontId="4" fillId="3" borderId="42" xfId="2" applyFont="1" applyFill="1" applyBorder="1" applyAlignment="1" applyProtection="1">
      <alignment horizontal="center" vertical="top"/>
      <protection hidden="1"/>
    </xf>
    <xf numFmtId="44" fontId="4" fillId="3" borderId="15" xfId="2" applyFont="1" applyFill="1" applyBorder="1" applyAlignment="1" applyProtection="1">
      <alignment horizontal="center" vertical="top"/>
      <protection hidden="1"/>
    </xf>
    <xf numFmtId="0" fontId="4" fillId="3" borderId="42" xfId="0" applyFont="1" applyFill="1" applyBorder="1" applyAlignment="1" applyProtection="1">
      <alignment horizontal="center" vertical="top"/>
      <protection hidden="1"/>
    </xf>
    <xf numFmtId="0" fontId="4" fillId="3" borderId="15" xfId="0" applyFont="1" applyFill="1" applyBorder="1" applyAlignment="1" applyProtection="1">
      <alignment horizontal="center" vertical="top"/>
      <protection hidden="1"/>
    </xf>
    <xf numFmtId="0" fontId="22" fillId="4" borderId="7" xfId="0" applyFont="1" applyFill="1" applyBorder="1" applyAlignment="1" applyProtection="1">
      <alignment horizontal="center" vertical="top"/>
      <protection hidden="1"/>
    </xf>
    <xf numFmtId="0" fontId="22" fillId="4" borderId="11" xfId="0" applyFont="1" applyFill="1" applyBorder="1" applyAlignment="1" applyProtection="1">
      <alignment horizontal="center" vertical="top"/>
      <protection hidden="1"/>
    </xf>
    <xf numFmtId="166" fontId="9" fillId="5" borderId="39" xfId="0" applyNumberFormat="1" applyFont="1" applyFill="1" applyBorder="1" applyAlignment="1" applyProtection="1">
      <alignment horizontal="center" vertical="top" wrapText="1"/>
      <protection hidden="1"/>
    </xf>
    <xf numFmtId="166" fontId="9" fillId="5" borderId="46" xfId="0" applyNumberFormat="1" applyFont="1" applyFill="1" applyBorder="1" applyAlignment="1" applyProtection="1">
      <alignment horizontal="center" vertical="top" wrapText="1"/>
      <protection hidden="1"/>
    </xf>
    <xf numFmtId="0" fontId="35" fillId="0" borderId="0" xfId="0" applyFont="1" applyAlignment="1" applyProtection="1">
      <alignment horizontal="left" vertical="top" wrapText="1"/>
      <protection hidden="1"/>
    </xf>
    <xf numFmtId="166" fontId="5" fillId="4" borderId="22" xfId="0" applyNumberFormat="1" applyFont="1" applyFill="1" applyBorder="1" applyAlignment="1" applyProtection="1">
      <alignment horizontal="center" vertical="top" wrapText="1"/>
      <protection hidden="1"/>
    </xf>
    <xf numFmtId="166" fontId="5" fillId="4" borderId="21" xfId="0" applyNumberFormat="1" applyFont="1" applyFill="1" applyBorder="1" applyAlignment="1" applyProtection="1">
      <alignment horizontal="center" vertical="top" wrapText="1"/>
      <protection hidden="1"/>
    </xf>
    <xf numFmtId="166" fontId="5" fillId="4" borderId="30" xfId="0" applyNumberFormat="1" applyFont="1" applyFill="1" applyBorder="1" applyAlignment="1" applyProtection="1">
      <alignment horizontal="center" vertical="top" wrapText="1"/>
      <protection hidden="1"/>
    </xf>
    <xf numFmtId="0" fontId="8" fillId="4" borderId="11" xfId="0" applyFont="1" applyFill="1" applyBorder="1" applyAlignment="1" applyProtection="1">
      <alignment horizontal="center" vertical="top" wrapText="1"/>
      <protection hidden="1"/>
    </xf>
    <xf numFmtId="0" fontId="8" fillId="4" borderId="10" xfId="0" applyFont="1" applyFill="1" applyBorder="1" applyAlignment="1" applyProtection="1">
      <alignment horizontal="center" vertical="top" wrapText="1"/>
      <protection hidden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36287</xdr:colOff>
      <xdr:row>14</xdr:row>
      <xdr:rowOff>36284</xdr:rowOff>
    </xdr:from>
    <xdr:to>
      <xdr:col>18</xdr:col>
      <xdr:colOff>222250</xdr:colOff>
      <xdr:row>14</xdr:row>
      <xdr:rowOff>158750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E1BB16BA-2FBD-95DB-8F86-5B018B159692}"/>
            </a:ext>
          </a:extLst>
        </xdr:cNvPr>
        <xdr:cNvSpPr/>
      </xdr:nvSpPr>
      <xdr:spPr>
        <a:xfrm>
          <a:off x="7116537" y="3380617"/>
          <a:ext cx="8303380" cy="122466"/>
        </a:xfrm>
        <a:prstGeom prst="rightArrow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DBBDE-740F-4BD1-B30A-266C205D35D1}">
  <sheetPr>
    <pageSetUpPr fitToPage="1"/>
  </sheetPr>
  <dimension ref="A1:AW213"/>
  <sheetViews>
    <sheetView showGridLines="0" showZeros="0" tabSelected="1" zoomScale="80" zoomScaleNormal="80" workbookViewId="0">
      <selection activeCell="E10" sqref="E9:E10"/>
    </sheetView>
  </sheetViews>
  <sheetFormatPr defaultRowHeight="21" x14ac:dyDescent="0.35"/>
  <cols>
    <col min="1" max="1" width="1.08984375" style="1" customWidth="1"/>
    <col min="2" max="2" width="1.08984375" style="22" customWidth="1"/>
    <col min="3" max="3" width="12.54296875" style="1" customWidth="1"/>
    <col min="4" max="4" width="13.26953125" style="1" customWidth="1"/>
    <col min="5" max="5" width="30.7265625" style="1" customWidth="1"/>
    <col min="6" max="6" width="9.54296875" style="1" customWidth="1"/>
    <col min="7" max="7" width="12" style="1" customWidth="1"/>
    <col min="8" max="9" width="12" style="56" customWidth="1"/>
    <col min="10" max="10" width="10.7265625" style="3" customWidth="1"/>
    <col min="11" max="11" width="10.7265625" style="1" customWidth="1"/>
    <col min="12" max="12" width="14" style="2" customWidth="1"/>
    <col min="13" max="13" width="15.453125" style="3" hidden="1" customWidth="1"/>
    <col min="14" max="15" width="15.453125" style="3" customWidth="1"/>
    <col min="16" max="16" width="15.08984375" style="3" customWidth="1"/>
    <col min="17" max="17" width="14.26953125" style="3" customWidth="1"/>
    <col min="18" max="18" width="14.453125" style="57" hidden="1" customWidth="1"/>
    <col min="19" max="19" width="14.453125" style="67" customWidth="1"/>
    <col min="20" max="20" width="15.81640625" style="1" customWidth="1"/>
    <col min="21" max="21" width="11.7265625" style="4" customWidth="1"/>
    <col min="22" max="22" width="11.7265625" style="68" customWidth="1"/>
    <col min="23" max="23" width="13.90625" style="5" customWidth="1"/>
    <col min="24" max="24" width="13.90625" style="128" hidden="1" customWidth="1"/>
    <col min="25" max="30" width="13.90625" style="1" hidden="1" customWidth="1"/>
    <col min="31" max="38" width="13.90625" style="3" hidden="1" customWidth="1"/>
    <col min="39" max="40" width="12.08984375" style="3" customWidth="1"/>
    <col min="41" max="43" width="12.08984375" style="76" customWidth="1"/>
    <col min="44" max="44" width="8.54296875" style="1" customWidth="1"/>
    <col min="45" max="16384" width="8.7265625" style="1"/>
  </cols>
  <sheetData>
    <row r="1" spans="1:48" ht="19" customHeight="1" x14ac:dyDescent="0.35">
      <c r="A1" s="196" t="s">
        <v>75</v>
      </c>
      <c r="B1" s="197"/>
      <c r="C1" s="173"/>
      <c r="D1" s="173"/>
      <c r="E1" s="173"/>
      <c r="F1" s="173"/>
      <c r="G1" s="173"/>
      <c r="H1" s="173"/>
      <c r="I1" s="173"/>
      <c r="J1" s="173"/>
      <c r="K1" s="201"/>
      <c r="L1" s="201"/>
      <c r="M1" s="201"/>
      <c r="N1" s="202"/>
      <c r="O1" s="202"/>
      <c r="P1" s="202"/>
      <c r="Q1" s="202"/>
      <c r="R1" s="203"/>
      <c r="S1" s="201"/>
      <c r="T1" s="205"/>
      <c r="U1" s="206"/>
      <c r="V1" s="207"/>
      <c r="W1" s="208"/>
      <c r="X1" s="209"/>
      <c r="Y1" s="205"/>
      <c r="Z1" s="205"/>
      <c r="AA1" s="205"/>
      <c r="AB1" s="205"/>
      <c r="AC1" s="205"/>
      <c r="AD1" s="205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04"/>
      <c r="AP1" s="204"/>
      <c r="AQ1" s="204"/>
    </row>
    <row r="2" spans="1:48" ht="19" customHeight="1" x14ac:dyDescent="0.35">
      <c r="A2" s="199" t="s">
        <v>76</v>
      </c>
      <c r="B2" s="200"/>
      <c r="C2" s="198"/>
      <c r="D2" s="198"/>
      <c r="E2" s="198"/>
      <c r="F2" s="198"/>
      <c r="G2" s="198"/>
      <c r="H2" s="198"/>
      <c r="I2" s="198"/>
      <c r="J2" s="198"/>
      <c r="K2" s="211"/>
      <c r="L2" s="211"/>
      <c r="M2" s="211"/>
      <c r="N2" s="212"/>
      <c r="O2" s="212"/>
      <c r="P2" s="212"/>
      <c r="Q2" s="212"/>
      <c r="R2" s="213"/>
      <c r="S2" s="211"/>
      <c r="T2" s="215"/>
      <c r="U2" s="216"/>
      <c r="V2" s="217"/>
      <c r="W2" s="218"/>
      <c r="X2" s="219"/>
      <c r="Y2" s="215"/>
      <c r="Z2" s="215"/>
      <c r="AA2" s="215"/>
      <c r="AB2" s="215"/>
      <c r="AC2" s="215"/>
      <c r="AD2" s="215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14"/>
      <c r="AP2" s="214"/>
      <c r="AQ2" s="214"/>
    </row>
    <row r="3" spans="1:48" s="185" customFormat="1" ht="10" customHeight="1" x14ac:dyDescent="0.35">
      <c r="B3" s="180"/>
      <c r="C3" s="180"/>
      <c r="D3" s="180"/>
      <c r="E3" s="180"/>
      <c r="F3" s="180"/>
      <c r="G3" s="180"/>
      <c r="H3" s="180"/>
      <c r="I3" s="180"/>
      <c r="J3" s="180"/>
      <c r="K3" s="181"/>
      <c r="L3" s="181"/>
      <c r="M3" s="181"/>
      <c r="N3" s="182"/>
      <c r="O3" s="182"/>
      <c r="P3" s="182"/>
      <c r="Q3" s="182"/>
      <c r="R3" s="183"/>
      <c r="S3" s="181"/>
      <c r="U3" s="186"/>
      <c r="V3" s="187"/>
      <c r="W3" s="188"/>
      <c r="X3" s="189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84"/>
      <c r="AP3" s="184"/>
      <c r="AQ3" s="184"/>
    </row>
    <row r="4" spans="1:48" s="24" customFormat="1" ht="29" customHeight="1" x14ac:dyDescent="0.35">
      <c r="B4" s="174" t="s">
        <v>64</v>
      </c>
      <c r="H4" s="69"/>
      <c r="I4" s="69"/>
      <c r="J4" s="26"/>
      <c r="L4" s="27"/>
      <c r="N4" s="26"/>
      <c r="O4" s="26"/>
      <c r="P4" s="26"/>
      <c r="Q4" s="26"/>
      <c r="R4" s="58"/>
      <c r="S4" s="63"/>
    </row>
    <row r="5" spans="1:48" ht="13" customHeight="1" thickBot="1" x14ac:dyDescent="0.4">
      <c r="B5" s="21"/>
      <c r="R5" s="58"/>
      <c r="S5" s="64"/>
      <c r="T5" s="24"/>
    </row>
    <row r="6" spans="1:48" s="6" customFormat="1" ht="19.5" customHeight="1" x14ac:dyDescent="0.35">
      <c r="B6" s="22"/>
      <c r="C6" s="137" t="s">
        <v>119</v>
      </c>
      <c r="D6" s="138"/>
      <c r="E6" s="138"/>
      <c r="F6" s="138"/>
      <c r="G6" s="138"/>
      <c r="H6" s="251"/>
      <c r="I6" s="159"/>
      <c r="J6" s="7"/>
      <c r="L6" s="73"/>
      <c r="M6" s="7"/>
      <c r="R6" s="58"/>
      <c r="T6" s="24"/>
      <c r="X6" s="130"/>
      <c r="AE6" s="7"/>
      <c r="AF6" s="7"/>
      <c r="AG6" s="7"/>
      <c r="AH6" s="7"/>
      <c r="AI6" s="7"/>
      <c r="AJ6" s="7"/>
      <c r="AK6" s="7"/>
      <c r="AL6" s="7"/>
      <c r="AM6" s="7"/>
      <c r="AN6" s="7"/>
      <c r="AO6" s="62"/>
      <c r="AP6" s="62"/>
      <c r="AQ6" s="62"/>
    </row>
    <row r="7" spans="1:48" s="6" customFormat="1" ht="19.5" customHeight="1" x14ac:dyDescent="0.35">
      <c r="B7" s="22"/>
      <c r="C7" s="139" t="s">
        <v>25</v>
      </c>
      <c r="D7" s="265"/>
      <c r="E7" s="265"/>
      <c r="F7" s="265"/>
      <c r="G7" s="266"/>
      <c r="I7" s="160"/>
      <c r="J7" s="7"/>
      <c r="L7" s="73"/>
      <c r="M7" s="7"/>
      <c r="R7" s="58"/>
      <c r="T7" s="24"/>
      <c r="V7" s="400" t="s">
        <v>115</v>
      </c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0"/>
      <c r="AJ7" s="400"/>
      <c r="AK7" s="400"/>
      <c r="AL7" s="400"/>
      <c r="AM7" s="400"/>
      <c r="AN7" s="400"/>
      <c r="AO7" s="400"/>
      <c r="AP7" s="400"/>
      <c r="AQ7" s="400"/>
    </row>
    <row r="8" spans="1:48" s="6" customFormat="1" ht="19.5" customHeight="1" x14ac:dyDescent="0.35">
      <c r="B8" s="22"/>
      <c r="C8" s="139" t="s">
        <v>26</v>
      </c>
      <c r="D8" s="265"/>
      <c r="E8" s="265"/>
      <c r="F8" s="265"/>
      <c r="G8" s="266"/>
      <c r="I8" s="160"/>
      <c r="J8" s="7"/>
      <c r="L8" s="73"/>
      <c r="M8" s="7"/>
      <c r="R8" s="58"/>
      <c r="T8" s="24"/>
      <c r="U8" s="365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0"/>
      <c r="AI8" s="400"/>
      <c r="AJ8" s="400"/>
      <c r="AK8" s="400"/>
      <c r="AL8" s="400"/>
      <c r="AM8" s="400"/>
      <c r="AN8" s="400"/>
      <c r="AO8" s="400"/>
      <c r="AP8" s="400"/>
      <c r="AQ8" s="400"/>
    </row>
    <row r="9" spans="1:48" s="6" customFormat="1" ht="19.5" customHeight="1" thickBot="1" x14ac:dyDescent="0.4">
      <c r="B9" s="22"/>
      <c r="C9" s="139" t="s">
        <v>62</v>
      </c>
      <c r="D9" s="265"/>
      <c r="E9" s="265"/>
      <c r="F9" s="265"/>
      <c r="G9" s="266"/>
      <c r="I9" s="160"/>
      <c r="J9" s="7"/>
      <c r="L9" s="73"/>
      <c r="M9" s="7"/>
      <c r="R9" s="58"/>
      <c r="T9" s="24"/>
      <c r="U9" s="24"/>
      <c r="V9" s="401"/>
      <c r="W9" s="401"/>
      <c r="X9" s="401"/>
      <c r="Y9" s="401"/>
      <c r="Z9" s="401"/>
      <c r="AA9" s="401"/>
      <c r="AB9" s="401"/>
      <c r="AC9" s="401"/>
      <c r="AD9" s="401"/>
      <c r="AE9" s="401"/>
      <c r="AF9" s="401"/>
      <c r="AG9" s="401"/>
      <c r="AH9" s="401"/>
      <c r="AI9" s="401"/>
      <c r="AJ9" s="401"/>
      <c r="AK9" s="401"/>
      <c r="AL9" s="401"/>
      <c r="AM9" s="401"/>
      <c r="AN9" s="401"/>
      <c r="AO9" s="401"/>
      <c r="AP9" s="401"/>
      <c r="AQ9" s="401"/>
    </row>
    <row r="10" spans="1:48" s="6" customFormat="1" ht="19.5" customHeight="1" x14ac:dyDescent="0.35">
      <c r="B10" s="22"/>
      <c r="C10" s="139" t="s">
        <v>63</v>
      </c>
      <c r="D10" s="265"/>
      <c r="E10" s="265"/>
      <c r="F10" s="265"/>
      <c r="G10" s="266"/>
      <c r="I10" s="160"/>
      <c r="J10" s="7"/>
      <c r="L10" s="73"/>
      <c r="M10" s="7"/>
      <c r="R10" s="58"/>
      <c r="T10" s="24"/>
      <c r="V10" s="379" t="s">
        <v>100</v>
      </c>
      <c r="W10" s="382" t="s">
        <v>99</v>
      </c>
      <c r="X10" s="250"/>
      <c r="Y10" s="251"/>
      <c r="Z10" s="251"/>
      <c r="AA10" s="251"/>
      <c r="AB10" s="251"/>
      <c r="AC10" s="251"/>
      <c r="AD10" s="251"/>
      <c r="AE10" s="252"/>
      <c r="AF10" s="252"/>
      <c r="AG10" s="252"/>
      <c r="AH10" s="252"/>
      <c r="AI10" s="252"/>
      <c r="AJ10" s="252"/>
      <c r="AK10" s="252"/>
      <c r="AL10" s="252"/>
      <c r="AM10" s="391" t="s">
        <v>97</v>
      </c>
      <c r="AN10" s="392"/>
      <c r="AO10" s="392"/>
      <c r="AP10" s="392"/>
      <c r="AQ10" s="393"/>
    </row>
    <row r="11" spans="1:48" s="6" customFormat="1" ht="19.5" customHeight="1" x14ac:dyDescent="0.35">
      <c r="B11" s="22"/>
      <c r="C11" s="139" t="s">
        <v>27</v>
      </c>
      <c r="D11" s="265"/>
      <c r="E11" s="265"/>
      <c r="F11" s="265"/>
      <c r="G11" s="266"/>
      <c r="I11" s="160"/>
      <c r="J11" s="7"/>
      <c r="L11" s="73"/>
      <c r="M11" s="7"/>
      <c r="R11" s="58"/>
      <c r="T11" s="24"/>
      <c r="V11" s="380"/>
      <c r="W11" s="383"/>
      <c r="X11" s="253"/>
      <c r="AE11" s="254"/>
      <c r="AF11" s="254"/>
      <c r="AG11" s="254"/>
      <c r="AH11" s="254"/>
      <c r="AI11" s="254"/>
      <c r="AJ11" s="254"/>
      <c r="AK11" s="254"/>
      <c r="AL11" s="254"/>
      <c r="AM11" s="394"/>
      <c r="AN11" s="395"/>
      <c r="AO11" s="395"/>
      <c r="AP11" s="395"/>
      <c r="AQ11" s="396"/>
    </row>
    <row r="12" spans="1:48" s="6" customFormat="1" ht="19.5" customHeight="1" thickBot="1" x14ac:dyDescent="0.4">
      <c r="B12" s="22"/>
      <c r="C12" s="139" t="s">
        <v>28</v>
      </c>
      <c r="D12" s="265"/>
      <c r="E12" s="265"/>
      <c r="F12" s="265"/>
      <c r="G12" s="266"/>
      <c r="I12" s="160"/>
      <c r="J12" s="7"/>
      <c r="L12" s="73"/>
      <c r="M12" s="7"/>
      <c r="R12" s="59"/>
      <c r="T12" s="24"/>
      <c r="V12" s="380"/>
      <c r="W12" s="383"/>
      <c r="X12" s="253"/>
      <c r="AE12" s="254"/>
      <c r="AF12" s="254"/>
      <c r="AG12" s="254"/>
      <c r="AH12" s="254"/>
      <c r="AI12" s="254"/>
      <c r="AJ12" s="254"/>
      <c r="AK12" s="254"/>
      <c r="AL12" s="254"/>
      <c r="AM12" s="397"/>
      <c r="AN12" s="398"/>
      <c r="AO12" s="398"/>
      <c r="AP12" s="398"/>
      <c r="AQ12" s="399"/>
    </row>
    <row r="13" spans="1:48" s="6" customFormat="1" ht="19.5" customHeight="1" thickBot="1" x14ac:dyDescent="0.4">
      <c r="B13" s="22"/>
      <c r="C13" s="139" t="s">
        <v>29</v>
      </c>
      <c r="D13" s="265"/>
      <c r="E13" s="265"/>
      <c r="F13" s="265"/>
      <c r="G13" s="266"/>
      <c r="I13" s="161"/>
      <c r="J13" s="7"/>
      <c r="R13" s="54"/>
      <c r="T13" s="24"/>
      <c r="V13" s="381"/>
      <c r="W13" s="384"/>
      <c r="X13" s="253"/>
      <c r="AE13" s="254"/>
      <c r="AF13" s="254"/>
      <c r="AG13" s="254"/>
      <c r="AH13" s="254"/>
      <c r="AI13" s="254"/>
      <c r="AJ13" s="254"/>
      <c r="AK13" s="254"/>
      <c r="AL13" s="254"/>
      <c r="AM13" s="247" t="s">
        <v>0</v>
      </c>
      <c r="AN13" s="248" t="s">
        <v>1</v>
      </c>
      <c r="AO13" s="248" t="s">
        <v>2</v>
      </c>
      <c r="AP13" s="248" t="s">
        <v>3</v>
      </c>
      <c r="AQ13" s="249" t="s">
        <v>4</v>
      </c>
    </row>
    <row r="14" spans="1:48" s="6" customFormat="1" ht="19.5" customHeight="1" thickBot="1" x14ac:dyDescent="0.4">
      <c r="B14" s="22"/>
      <c r="C14" s="9" t="s">
        <v>30</v>
      </c>
      <c r="D14" s="256"/>
      <c r="E14" s="256"/>
      <c r="F14" s="256"/>
      <c r="G14" s="13"/>
      <c r="I14" s="55">
        <f>SUM(I6:I13)</f>
        <v>0</v>
      </c>
      <c r="J14" s="7"/>
      <c r="R14" s="58"/>
      <c r="U14" s="13" t="s">
        <v>36</v>
      </c>
      <c r="V14" s="263">
        <f>N25</f>
        <v>0</v>
      </c>
      <c r="W14" s="87">
        <f>S25</f>
        <v>0</v>
      </c>
      <c r="X14" s="253"/>
      <c r="Y14" s="255"/>
      <c r="AE14" s="254"/>
      <c r="AF14" s="254"/>
      <c r="AG14" s="254"/>
      <c r="AH14" s="254"/>
      <c r="AI14" s="254"/>
      <c r="AJ14" s="254"/>
      <c r="AK14" s="254"/>
      <c r="AL14" s="254"/>
      <c r="AM14" s="83">
        <f>AM25</f>
        <v>0</v>
      </c>
      <c r="AN14" s="84">
        <f>AN25</f>
        <v>0</v>
      </c>
      <c r="AO14" s="84">
        <f>AO25</f>
        <v>0</v>
      </c>
      <c r="AP14" s="84">
        <f>AP25</f>
        <v>0</v>
      </c>
      <c r="AQ14" s="85">
        <f>AQ25</f>
        <v>0</v>
      </c>
      <c r="AR14" s="346"/>
      <c r="AS14" s="346"/>
      <c r="AT14" s="346"/>
      <c r="AU14" s="346"/>
      <c r="AV14" s="346"/>
    </row>
    <row r="15" spans="1:48" s="6" customFormat="1" ht="19.5" customHeight="1" x14ac:dyDescent="0.35">
      <c r="B15" s="22"/>
      <c r="C15" s="139" t="s">
        <v>116</v>
      </c>
      <c r="D15" s="265"/>
      <c r="E15" s="265"/>
      <c r="F15" s="265"/>
      <c r="G15" s="265"/>
      <c r="I15" s="160"/>
      <c r="J15" s="18"/>
      <c r="K15" s="17"/>
      <c r="R15" s="58"/>
      <c r="U15" s="264" t="s">
        <v>58</v>
      </c>
      <c r="V15" s="271">
        <f>I15</f>
        <v>0</v>
      </c>
      <c r="W15" s="272">
        <f>AQ15</f>
        <v>0</v>
      </c>
      <c r="X15" s="273"/>
      <c r="Y15" s="274"/>
      <c r="Z15" s="275"/>
      <c r="AA15" s="275"/>
      <c r="AB15" s="275"/>
      <c r="AC15" s="275"/>
      <c r="AD15" s="275"/>
      <c r="AE15" s="276"/>
      <c r="AF15" s="276"/>
      <c r="AG15" s="276"/>
      <c r="AH15" s="276"/>
      <c r="AI15" s="276"/>
      <c r="AJ15" s="276"/>
      <c r="AK15" s="276"/>
      <c r="AL15" s="276"/>
      <c r="AM15" s="277">
        <f>I15</f>
        <v>0</v>
      </c>
      <c r="AN15" s="278">
        <f>AM15</f>
        <v>0</v>
      </c>
      <c r="AO15" s="278">
        <f>AN15</f>
        <v>0</v>
      </c>
      <c r="AP15" s="278">
        <f>AO15</f>
        <v>0</v>
      </c>
      <c r="AQ15" s="279">
        <f>AP15</f>
        <v>0</v>
      </c>
    </row>
    <row r="16" spans="1:48" s="6" customFormat="1" ht="19.5" customHeight="1" thickBot="1" x14ac:dyDescent="0.4">
      <c r="B16" s="22"/>
      <c r="C16" s="119" t="s">
        <v>40</v>
      </c>
      <c r="D16" s="120"/>
      <c r="E16" s="120"/>
      <c r="F16" s="120"/>
      <c r="G16" s="120"/>
      <c r="H16" s="267"/>
      <c r="I16" s="121" t="str">
        <f>IF(OR(I15=0,I14=0),"",I15/I14)</f>
        <v/>
      </c>
      <c r="J16" s="18"/>
      <c r="R16" s="58"/>
      <c r="U16" s="13" t="s">
        <v>83</v>
      </c>
      <c r="V16" s="258">
        <f>V15-V14</f>
        <v>0</v>
      </c>
      <c r="W16" s="88">
        <f>W15-W14</f>
        <v>0</v>
      </c>
      <c r="X16" s="253"/>
      <c r="Y16" s="255"/>
      <c r="Z16" s="256"/>
      <c r="AA16" s="256"/>
      <c r="AB16" s="256"/>
      <c r="AC16" s="256"/>
      <c r="AD16" s="256"/>
      <c r="AE16" s="257"/>
      <c r="AF16" s="257"/>
      <c r="AG16" s="257"/>
      <c r="AH16" s="257"/>
      <c r="AI16" s="257"/>
      <c r="AJ16" s="257"/>
      <c r="AK16" s="257"/>
      <c r="AL16" s="257"/>
      <c r="AM16" s="260">
        <f>AM15-AM14</f>
        <v>0</v>
      </c>
      <c r="AN16" s="261">
        <f>AN15-AN14</f>
        <v>0</v>
      </c>
      <c r="AO16" s="261">
        <f>AO15-AO14</f>
        <v>0</v>
      </c>
      <c r="AP16" s="261">
        <f>AP15-AP14</f>
        <v>0</v>
      </c>
      <c r="AQ16" s="262">
        <f>AQ15-AQ14</f>
        <v>0</v>
      </c>
    </row>
    <row r="17" spans="2:48" s="6" customFormat="1" ht="19" customHeight="1" thickBot="1" x14ac:dyDescent="0.4">
      <c r="B17" s="22"/>
      <c r="H17" s="62"/>
      <c r="I17" s="56"/>
      <c r="J17" s="15"/>
      <c r="K17" s="14"/>
      <c r="R17" s="58"/>
      <c r="U17" s="13" t="s">
        <v>84</v>
      </c>
      <c r="V17" s="259">
        <f>IF(V15=0,0,V16/V15)</f>
        <v>0</v>
      </c>
      <c r="W17" s="89">
        <f>IF(W15=0,0,W16/W15)</f>
        <v>0</v>
      </c>
      <c r="X17" s="253"/>
      <c r="Y17" s="255"/>
      <c r="Z17" s="256"/>
      <c r="AA17" s="256"/>
      <c r="AB17" s="256"/>
      <c r="AC17" s="256"/>
      <c r="AD17" s="256"/>
      <c r="AE17" s="257"/>
      <c r="AF17" s="257"/>
      <c r="AG17" s="257"/>
      <c r="AH17" s="257"/>
      <c r="AI17" s="257"/>
      <c r="AJ17" s="257"/>
      <c r="AK17" s="257"/>
      <c r="AL17" s="257"/>
      <c r="AM17" s="90">
        <f>IF(AM15=0,0,AM16/AM15)</f>
        <v>0</v>
      </c>
      <c r="AN17" s="91">
        <f>IF(AN15=0,0,AN16/AN15)</f>
        <v>0</v>
      </c>
      <c r="AO17" s="91">
        <f>IF(AO15=0,0,AO16/AO15)</f>
        <v>0</v>
      </c>
      <c r="AP17" s="91">
        <f>IF(AP15=0,0,AP16/AP15)</f>
        <v>0</v>
      </c>
      <c r="AQ17" s="92">
        <f>IF(AQ15=0,0,AQ16/AQ15)</f>
        <v>0</v>
      </c>
      <c r="AS17" s="62"/>
    </row>
    <row r="18" spans="2:48" s="6" customFormat="1" ht="19" customHeight="1" x14ac:dyDescent="0.35">
      <c r="B18" s="22"/>
      <c r="G18" s="10"/>
      <c r="H18" s="61"/>
      <c r="I18" s="56"/>
      <c r="J18" s="15"/>
      <c r="K18" s="30"/>
      <c r="L18" s="31"/>
      <c r="M18" s="99"/>
      <c r="N18" s="29"/>
      <c r="O18" s="29"/>
      <c r="P18" s="29"/>
      <c r="Q18" s="29"/>
      <c r="R18" s="58"/>
      <c r="S18" s="65"/>
      <c r="T18" s="24"/>
      <c r="V18" s="385" t="s">
        <v>118</v>
      </c>
      <c r="W18" s="386"/>
      <c r="X18" s="386"/>
      <c r="Y18" s="386"/>
      <c r="Z18" s="386"/>
      <c r="AA18" s="386"/>
      <c r="AB18" s="386"/>
      <c r="AC18" s="386"/>
      <c r="AD18" s="386"/>
      <c r="AE18" s="386"/>
      <c r="AF18" s="386"/>
      <c r="AG18" s="386"/>
      <c r="AH18" s="386"/>
      <c r="AI18" s="386"/>
      <c r="AJ18" s="386"/>
      <c r="AK18" s="386"/>
      <c r="AL18" s="386"/>
      <c r="AM18" s="386"/>
      <c r="AN18" s="386"/>
      <c r="AO18" s="386"/>
      <c r="AP18" s="386"/>
      <c r="AQ18" s="387"/>
      <c r="AS18" s="346"/>
    </row>
    <row r="19" spans="2:48" s="24" customFormat="1" ht="21.5" thickBot="1" x14ac:dyDescent="0.4">
      <c r="B19" s="174" t="s">
        <v>24</v>
      </c>
      <c r="G19" s="28"/>
      <c r="H19" s="70"/>
      <c r="I19" s="56"/>
      <c r="J19" s="29"/>
      <c r="L19" s="27"/>
      <c r="N19" s="26"/>
      <c r="O19" s="26"/>
      <c r="P19" s="26"/>
      <c r="Q19" s="26"/>
      <c r="R19" s="58"/>
      <c r="U19" s="6"/>
      <c r="V19" s="388"/>
      <c r="W19" s="389"/>
      <c r="X19" s="389"/>
      <c r="Y19" s="389"/>
      <c r="Z19" s="389"/>
      <c r="AA19" s="389"/>
      <c r="AB19" s="389"/>
      <c r="AC19" s="389"/>
      <c r="AD19" s="389"/>
      <c r="AE19" s="389"/>
      <c r="AF19" s="389"/>
      <c r="AG19" s="389"/>
      <c r="AH19" s="389"/>
      <c r="AI19" s="389"/>
      <c r="AJ19" s="389"/>
      <c r="AK19" s="389"/>
      <c r="AL19" s="389"/>
      <c r="AM19" s="389"/>
      <c r="AN19" s="389"/>
      <c r="AO19" s="389"/>
      <c r="AP19" s="389"/>
      <c r="AQ19" s="390"/>
    </row>
    <row r="20" spans="2:48" x14ac:dyDescent="0.35">
      <c r="G20" s="56"/>
      <c r="I20" s="19"/>
      <c r="J20" s="16"/>
      <c r="K20" s="2"/>
      <c r="L20" s="1"/>
      <c r="M20" s="15"/>
      <c r="N20" s="66"/>
      <c r="O20" s="8"/>
      <c r="R20" s="60"/>
      <c r="S20" s="76"/>
      <c r="T20" s="68"/>
      <c r="U20" s="5"/>
      <c r="V20" s="128"/>
      <c r="W20" s="6"/>
      <c r="X20" s="6"/>
      <c r="Y20" s="6"/>
      <c r="Z20" s="6"/>
      <c r="AA20" s="6"/>
      <c r="AB20" s="6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6"/>
      <c r="AN20" s="76"/>
    </row>
    <row r="21" spans="2:48" ht="21.5" thickBot="1" x14ac:dyDescent="0.4">
      <c r="G21" s="56"/>
      <c r="I21" s="19"/>
      <c r="J21" s="16"/>
      <c r="K21" s="2"/>
      <c r="L21" s="1"/>
      <c r="M21" s="15"/>
      <c r="N21" s="66"/>
      <c r="O21" s="8"/>
      <c r="R21" s="60"/>
      <c r="S21" s="76"/>
      <c r="T21" s="68"/>
      <c r="U21" s="5"/>
      <c r="V21" s="128"/>
      <c r="W21" s="6"/>
      <c r="X21" s="6"/>
      <c r="Y21" s="6"/>
      <c r="Z21" s="6"/>
      <c r="AA21" s="6"/>
      <c r="AB21" s="6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367"/>
      <c r="AN21" s="367"/>
      <c r="AO21" s="367"/>
      <c r="AP21" s="367"/>
      <c r="AQ21" s="367"/>
    </row>
    <row r="22" spans="2:48" s="25" customFormat="1" ht="64.5" customHeight="1" thickBot="1" x14ac:dyDescent="0.4">
      <c r="B22" s="23"/>
      <c r="C22" s="33" t="s">
        <v>32</v>
      </c>
      <c r="D22" s="34"/>
      <c r="E22" s="35"/>
      <c r="F22" s="35"/>
      <c r="G22" s="32" t="s">
        <v>34</v>
      </c>
      <c r="H22" s="71"/>
      <c r="I22" s="36"/>
      <c r="J22" s="408" t="s">
        <v>35</v>
      </c>
      <c r="K22" s="409"/>
      <c r="L22" s="410"/>
      <c r="M22" s="140"/>
      <c r="N22" s="404" t="s">
        <v>98</v>
      </c>
      <c r="O22" s="306" t="s">
        <v>59</v>
      </c>
      <c r="P22" s="307"/>
      <c r="Q22" s="308"/>
      <c r="R22" s="307"/>
      <c r="S22" s="309"/>
      <c r="T22" s="440" t="s">
        <v>60</v>
      </c>
      <c r="U22" s="441"/>
      <c r="V22" s="441"/>
      <c r="W22" s="442"/>
      <c r="X22" s="438" t="s">
        <v>5</v>
      </c>
      <c r="Y22" s="439"/>
      <c r="Z22" s="439"/>
      <c r="AA22" s="439"/>
      <c r="AB22" s="439"/>
      <c r="AC22" s="443"/>
      <c r="AD22" s="444"/>
      <c r="AE22" s="444"/>
      <c r="AF22" s="444"/>
      <c r="AG22" s="444"/>
      <c r="AH22" s="122"/>
      <c r="AI22" s="122"/>
      <c r="AJ22" s="122"/>
      <c r="AK22" s="122"/>
      <c r="AL22" s="122"/>
      <c r="AM22" s="93" t="s">
        <v>61</v>
      </c>
      <c r="AN22" s="94"/>
      <c r="AO22" s="94"/>
      <c r="AP22" s="94"/>
      <c r="AQ22" s="95"/>
    </row>
    <row r="23" spans="2:48" s="44" customFormat="1" ht="17.5" customHeight="1" thickBot="1" x14ac:dyDescent="0.4">
      <c r="B23" s="39"/>
      <c r="C23" s="40" t="s">
        <v>10</v>
      </c>
      <c r="D23" s="41" t="s">
        <v>11</v>
      </c>
      <c r="E23" s="41" t="s">
        <v>12</v>
      </c>
      <c r="F23" s="100" t="s">
        <v>43</v>
      </c>
      <c r="G23" s="402" t="s">
        <v>117</v>
      </c>
      <c r="H23" s="241" t="s">
        <v>65</v>
      </c>
      <c r="I23" s="42" t="s">
        <v>66</v>
      </c>
      <c r="J23" s="74" t="s">
        <v>67</v>
      </c>
      <c r="K23" s="43" t="s">
        <v>13</v>
      </c>
      <c r="L23" s="42" t="s">
        <v>68</v>
      </c>
      <c r="M23" s="406" t="s">
        <v>79</v>
      </c>
      <c r="N23" s="405"/>
      <c r="O23" s="421" t="s">
        <v>22</v>
      </c>
      <c r="P23" s="417" t="s">
        <v>20</v>
      </c>
      <c r="Q23" s="411" t="s">
        <v>21</v>
      </c>
      <c r="R23" s="413" t="s">
        <v>39</v>
      </c>
      <c r="S23" s="419" t="s">
        <v>55</v>
      </c>
      <c r="T23" s="40" t="s">
        <v>69</v>
      </c>
      <c r="U23" s="41" t="s">
        <v>70</v>
      </c>
      <c r="V23" s="423" t="s">
        <v>48</v>
      </c>
      <c r="W23" s="42" t="s">
        <v>71</v>
      </c>
      <c r="X23" s="457" t="s">
        <v>38</v>
      </c>
      <c r="Y23" s="458"/>
      <c r="Z23" s="458"/>
      <c r="AA23" s="458"/>
      <c r="AB23" s="458"/>
      <c r="AC23" s="447" t="s">
        <v>49</v>
      </c>
      <c r="AD23" s="448"/>
      <c r="AE23" s="448"/>
      <c r="AF23" s="448"/>
      <c r="AG23" s="448"/>
      <c r="AH23" s="429" t="s">
        <v>50</v>
      </c>
      <c r="AI23" s="430"/>
      <c r="AJ23" s="430"/>
      <c r="AK23" s="430"/>
      <c r="AL23" s="431"/>
      <c r="AM23" s="445" t="s">
        <v>0</v>
      </c>
      <c r="AN23" s="425" t="s">
        <v>1</v>
      </c>
      <c r="AO23" s="425" t="s">
        <v>2</v>
      </c>
      <c r="AP23" s="425" t="s">
        <v>3</v>
      </c>
      <c r="AQ23" s="427" t="s">
        <v>4</v>
      </c>
    </row>
    <row r="24" spans="2:48" s="44" customFormat="1" ht="112" customHeight="1" thickBot="1" x14ac:dyDescent="0.4">
      <c r="B24" s="39"/>
      <c r="C24" s="45" t="s">
        <v>33</v>
      </c>
      <c r="D24" s="38" t="s">
        <v>7</v>
      </c>
      <c r="E24" s="38" t="s">
        <v>14</v>
      </c>
      <c r="F24" s="101" t="s">
        <v>44</v>
      </c>
      <c r="G24" s="403"/>
      <c r="H24" s="242" t="s">
        <v>114</v>
      </c>
      <c r="I24" s="37" t="s">
        <v>57</v>
      </c>
      <c r="J24" s="75" t="s">
        <v>121</v>
      </c>
      <c r="K24" s="46" t="s">
        <v>122</v>
      </c>
      <c r="L24" s="37" t="s">
        <v>78</v>
      </c>
      <c r="M24" s="407"/>
      <c r="N24" s="405"/>
      <c r="O24" s="422"/>
      <c r="P24" s="418"/>
      <c r="Q24" s="412"/>
      <c r="R24" s="414"/>
      <c r="S24" s="420"/>
      <c r="T24" s="98" t="s">
        <v>47</v>
      </c>
      <c r="U24" s="38" t="s">
        <v>51</v>
      </c>
      <c r="V24" s="424"/>
      <c r="W24" s="37" t="s">
        <v>54</v>
      </c>
      <c r="X24" s="455" t="s">
        <v>0</v>
      </c>
      <c r="Y24" s="415" t="s">
        <v>1</v>
      </c>
      <c r="Z24" s="415" t="s">
        <v>2</v>
      </c>
      <c r="AA24" s="415" t="s">
        <v>3</v>
      </c>
      <c r="AB24" s="415" t="s">
        <v>4</v>
      </c>
      <c r="AC24" s="453" t="s">
        <v>0</v>
      </c>
      <c r="AD24" s="449" t="s">
        <v>1</v>
      </c>
      <c r="AE24" s="449" t="s">
        <v>2</v>
      </c>
      <c r="AF24" s="449" t="s">
        <v>3</v>
      </c>
      <c r="AG24" s="451" t="s">
        <v>4</v>
      </c>
      <c r="AH24" s="432" t="s">
        <v>0</v>
      </c>
      <c r="AI24" s="434" t="s">
        <v>1</v>
      </c>
      <c r="AJ24" s="434" t="s">
        <v>2</v>
      </c>
      <c r="AK24" s="434" t="s">
        <v>3</v>
      </c>
      <c r="AL24" s="436" t="s">
        <v>4</v>
      </c>
      <c r="AM24" s="446"/>
      <c r="AN24" s="426"/>
      <c r="AO24" s="426"/>
      <c r="AP24" s="426"/>
      <c r="AQ24" s="428"/>
    </row>
    <row r="25" spans="2:48" s="47" customFormat="1" ht="21.5" thickBot="1" x14ac:dyDescent="0.4">
      <c r="B25" s="48"/>
      <c r="C25" s="49" t="s">
        <v>9</v>
      </c>
      <c r="D25" s="50"/>
      <c r="E25" s="104"/>
      <c r="F25" s="102"/>
      <c r="G25" s="239"/>
      <c r="H25" s="243"/>
      <c r="I25" s="175"/>
      <c r="J25" s="86">
        <f>SUM(J31:J209)</f>
        <v>0</v>
      </c>
      <c r="K25" s="50">
        <f>SUM(K31:K209)</f>
        <v>0</v>
      </c>
      <c r="L25" s="51"/>
      <c r="M25" s="141"/>
      <c r="N25" s="82">
        <f>SUM(N31:N209)</f>
        <v>0</v>
      </c>
      <c r="O25" s="327"/>
      <c r="P25" s="96"/>
      <c r="Q25" s="328"/>
      <c r="R25" s="97"/>
      <c r="S25" s="329">
        <f>SUM(S31:S209)</f>
        <v>0</v>
      </c>
      <c r="T25" s="81"/>
      <c r="U25" s="127"/>
      <c r="V25" s="127"/>
      <c r="W25" s="52"/>
      <c r="X25" s="456"/>
      <c r="Y25" s="416"/>
      <c r="Z25" s="416"/>
      <c r="AA25" s="416"/>
      <c r="AB25" s="416"/>
      <c r="AC25" s="454"/>
      <c r="AD25" s="450"/>
      <c r="AE25" s="450"/>
      <c r="AF25" s="450"/>
      <c r="AG25" s="452"/>
      <c r="AH25" s="433"/>
      <c r="AI25" s="435"/>
      <c r="AJ25" s="435"/>
      <c r="AK25" s="435"/>
      <c r="AL25" s="437"/>
      <c r="AM25" s="77">
        <f>SUM(AM31:AM209)</f>
        <v>0</v>
      </c>
      <c r="AN25" s="78">
        <f>SUM(AN31:AN209)</f>
        <v>0</v>
      </c>
      <c r="AO25" s="78">
        <f>SUM(AO31:AO209)</f>
        <v>0</v>
      </c>
      <c r="AP25" s="78">
        <f>SUM(AP31:AP209)</f>
        <v>0</v>
      </c>
      <c r="AQ25" s="79">
        <f>SUM(AQ31:AQ209)</f>
        <v>0</v>
      </c>
    </row>
    <row r="26" spans="2:48" s="111" customFormat="1" ht="18" customHeight="1" x14ac:dyDescent="0.35">
      <c r="B26" s="105"/>
      <c r="C26" s="162" t="s">
        <v>45</v>
      </c>
      <c r="D26" s="164"/>
      <c r="E26" s="164"/>
      <c r="F26" s="165"/>
      <c r="G26" s="191"/>
      <c r="H26" s="146"/>
      <c r="I26" s="147"/>
      <c r="J26" s="280"/>
      <c r="K26" s="281"/>
      <c r="L26" s="282"/>
      <c r="M26" s="283"/>
      <c r="N26" s="284"/>
      <c r="O26" s="323"/>
      <c r="P26" s="106"/>
      <c r="Q26" s="324"/>
      <c r="R26" s="325"/>
      <c r="S26" s="326"/>
      <c r="T26" s="285"/>
      <c r="U26" s="333"/>
      <c r="V26" s="286"/>
      <c r="W26" s="287"/>
      <c r="X26" s="288"/>
      <c r="Y26" s="289"/>
      <c r="Z26" s="289"/>
      <c r="AA26" s="289"/>
      <c r="AB26" s="289"/>
      <c r="AC26" s="290"/>
      <c r="AD26" s="283"/>
      <c r="AE26" s="283"/>
      <c r="AF26" s="283"/>
      <c r="AG26" s="291"/>
      <c r="AH26" s="292"/>
      <c r="AI26" s="293"/>
      <c r="AJ26" s="293"/>
      <c r="AK26" s="293"/>
      <c r="AL26" s="294"/>
      <c r="AM26" s="295"/>
      <c r="AN26" s="296"/>
      <c r="AO26" s="296"/>
      <c r="AP26" s="296"/>
      <c r="AQ26" s="297"/>
    </row>
    <row r="27" spans="2:48" s="111" customFormat="1" ht="18" customHeight="1" x14ac:dyDescent="0.35">
      <c r="B27" s="105"/>
      <c r="C27" s="145" t="s">
        <v>73</v>
      </c>
      <c r="D27" s="164" t="s">
        <v>56</v>
      </c>
      <c r="E27" s="164" t="s">
        <v>37</v>
      </c>
      <c r="F27" s="165">
        <v>10</v>
      </c>
      <c r="G27" s="191">
        <v>20</v>
      </c>
      <c r="H27" s="146">
        <v>100</v>
      </c>
      <c r="I27" s="147">
        <v>100</v>
      </c>
      <c r="J27" s="151">
        <v>40</v>
      </c>
      <c r="K27" s="152">
        <v>1</v>
      </c>
      <c r="L27" s="153"/>
      <c r="M27" s="110">
        <f>IF(L27="Time Only",G27,G27*1.5)</f>
        <v>30</v>
      </c>
      <c r="N27" s="112">
        <f>(SUM(G27*J27+K27*M27)*4.33)*1.0765+H27*1.0765+I27</f>
        <v>4076.4833500000004</v>
      </c>
      <c r="O27" s="310">
        <f>IF(E27="",0,VLOOKUP(E27,'Salary Scale table'!A$1:B$12,2,FALSE))</f>
        <v>21.35</v>
      </c>
      <c r="P27" s="311">
        <f>MAX(O27-G27,0)</f>
        <v>1.3500000000000014</v>
      </c>
      <c r="Q27" s="312">
        <f>IF(G27=0,"",P27/G27)</f>
        <v>6.7500000000000074E-2</v>
      </c>
      <c r="R27" s="314">
        <f>IF(L27="time only",O27,O27*1.5)</f>
        <v>32.025000000000006</v>
      </c>
      <c r="S27" s="313">
        <f>MAX(IF(O27=0,N27,(((J27*O27)+(K27*R27))*4.33)*1.0765+H27*1.0765+$I27),N27)</f>
        <v>4337.6296011249997</v>
      </c>
      <c r="T27" s="191" t="s">
        <v>53</v>
      </c>
      <c r="U27" s="152">
        <v>25</v>
      </c>
      <c r="V27" s="131">
        <f>IF(U27=0,0,IF(T27="New Hourly Rate",U27,IF(T27="% Increase",(1+U27/100)*G27,G27)))</f>
        <v>25</v>
      </c>
      <c r="W27" s="193">
        <v>3</v>
      </c>
      <c r="X27" s="107">
        <f>IF($W27="",1,IF(W27=1,1,IF(W27=2,0.5,IF(W27=3,0.333,IF(W27=4,0.25,IF(W27=5,0.2,0))))))</f>
        <v>0.33300000000000002</v>
      </c>
      <c r="Y27" s="108">
        <f t="shared" ref="Y27" si="0">IF(ROUND(X27,1)=1,1,IF($W27="",0,IF($W27=1,1,IF($W27=2,0.5,IF($W27=3,0.333,IF($W27=4,0.25,IF($W27=5,0.2,0))))))+X27)</f>
        <v>0.66600000000000004</v>
      </c>
      <c r="Z27" s="108">
        <f t="shared" ref="Z27" si="1">IF(ROUND(Y27,1)=1,1,IF($W27="",0,IF($W27=1,1,IF($W27=2,0.5,IF($W27=3,0.333,IF($W27=4,0.25,IF($W27=5,0.2,0))))))+Y27)</f>
        <v>0.99900000000000011</v>
      </c>
      <c r="AA27" s="108">
        <f t="shared" ref="AA27" si="2">IF(ROUND(Z27,1)=1,1,IF($W27="",0,IF($W27=1,1,IF($W27=2,0.5,IF($W27=3,0.333,IF($W27=4,0.25,IF($W27=5,0.2,0))))))+Z27)</f>
        <v>1</v>
      </c>
      <c r="AB27" s="108">
        <f t="shared" ref="AB27" si="3">IF(ROUND(AA27,1)=1,1,IF($W27="",0,IF($W27=1,1,IF($W27=2,0.5,IF($W27=3,0.333,IF($W27=4,0.25,IF($W27=5,0.2,0))))))+AA27)</f>
        <v>1</v>
      </c>
      <c r="AC27" s="109">
        <f t="shared" ref="AC27:AG29" si="4">($V27-$G27)*X27+$G27</f>
        <v>21.664999999999999</v>
      </c>
      <c r="AD27" s="110">
        <f t="shared" si="4"/>
        <v>23.33</v>
      </c>
      <c r="AE27" s="110">
        <f t="shared" si="4"/>
        <v>24.995000000000001</v>
      </c>
      <c r="AF27" s="110">
        <f t="shared" si="4"/>
        <v>25</v>
      </c>
      <c r="AG27" s="123">
        <f t="shared" si="4"/>
        <v>25</v>
      </c>
      <c r="AH27" s="125">
        <f t="shared" ref="AH27:AI29" si="5">IF($L27="time only",AC27,AC27*1.5)</f>
        <v>32.497500000000002</v>
      </c>
      <c r="AI27" s="126">
        <f t="shared" si="5"/>
        <v>34.994999999999997</v>
      </c>
      <c r="AJ27" s="126">
        <f t="shared" ref="AJ27:AL27" si="6">IF($L27="time only",AE27,AE27*1.5)</f>
        <v>37.4925</v>
      </c>
      <c r="AK27" s="126">
        <f t="shared" si="6"/>
        <v>37.5</v>
      </c>
      <c r="AL27" s="126">
        <f t="shared" si="6"/>
        <v>37.5</v>
      </c>
      <c r="AM27" s="298">
        <f t="shared" ref="AM27:AQ29" si="7">IF($V27=0,$N27,((((AC27*$J27)+($K27*AH27)))*4.33)*1.0765+$I27+$H27*1.0765)</f>
        <v>4398.5637263874987</v>
      </c>
      <c r="AN27" s="299">
        <f t="shared" si="7"/>
        <v>4720.6441027749997</v>
      </c>
      <c r="AO27" s="299">
        <f t="shared" si="7"/>
        <v>5042.7244791624998</v>
      </c>
      <c r="AP27" s="299">
        <f t="shared" si="7"/>
        <v>5043.6916874999997</v>
      </c>
      <c r="AQ27" s="300">
        <f t="shared" si="7"/>
        <v>5043.6916874999997</v>
      </c>
    </row>
    <row r="28" spans="2:48" s="111" customFormat="1" ht="18" customHeight="1" x14ac:dyDescent="0.35">
      <c r="B28" s="105"/>
      <c r="C28" s="145" t="s">
        <v>74</v>
      </c>
      <c r="D28" s="166" t="s">
        <v>41</v>
      </c>
      <c r="E28" s="164" t="s">
        <v>18</v>
      </c>
      <c r="F28" s="165">
        <v>4</v>
      </c>
      <c r="G28" s="191">
        <v>16</v>
      </c>
      <c r="H28" s="146"/>
      <c r="I28" s="147">
        <v>100</v>
      </c>
      <c r="J28" s="151">
        <v>40</v>
      </c>
      <c r="K28" s="152">
        <v>1</v>
      </c>
      <c r="L28" s="153" t="s">
        <v>120</v>
      </c>
      <c r="M28" s="110">
        <f>IF(L28="Time Only",G28,G28*1.5)</f>
        <v>16</v>
      </c>
      <c r="N28" s="112">
        <f>(SUM(G28*J28+K28*M28)*4.33)*1.0765+H28*1.0765+I28</f>
        <v>3157.7767199999998</v>
      </c>
      <c r="O28" s="310">
        <f>IF(E28="",0,VLOOKUP(E28,'Salary Scale table'!A$1:B$12,2,FALSE))</f>
        <v>20.28</v>
      </c>
      <c r="P28" s="311">
        <f>MAX(O28-G28,0)</f>
        <v>4.2800000000000011</v>
      </c>
      <c r="Q28" s="312">
        <f>IF(G28=0,"",P28/G28)</f>
        <v>0.26750000000000007</v>
      </c>
      <c r="R28" s="314">
        <f>IF(L28="time only",O28,O28*1.5)</f>
        <v>20.28</v>
      </c>
      <c r="S28" s="313">
        <f>MAX(IF(O28=0,N28,(((J28*O28)+(K28*R28))*4.33)*1.0765+H28*1.0765+$I28),N28)</f>
        <v>3975.7319926000005</v>
      </c>
      <c r="T28" s="191" t="s">
        <v>6</v>
      </c>
      <c r="U28" s="152">
        <v>15</v>
      </c>
      <c r="V28" s="131">
        <f>IF(U28=0,0,IF(T28="New Hourly Rate",U28,IF(T28="% Increase",(1+U28/100)*G28,G28)))</f>
        <v>18.399999999999999</v>
      </c>
      <c r="W28" s="194">
        <v>5</v>
      </c>
      <c r="X28" s="107">
        <f t="shared" ref="X28:X91" si="8">IF($W28="",1,IF(W28=1,1,IF(W28=2,0.5,IF(W28=3,0.333,IF(W28=4,0.25,IF(W28=5,0.2,0))))))</f>
        <v>0.2</v>
      </c>
      <c r="Y28" s="108">
        <f t="shared" ref="Y28:Y29" si="9">IF(ROUND(X28,1)=1,1,IF($W28="",0,IF($W28=1,1,IF($W28=2,0.5,IF($W28=3,0.333,IF($W28=4,0.25,IF($W28=5,0.2,0))))))+X28)</f>
        <v>0.4</v>
      </c>
      <c r="Z28" s="108">
        <f t="shared" ref="Z28:Z29" si="10">IF(ROUND(Y28,1)=1,1,IF($W28="",0,IF($W28=1,1,IF($W28=2,0.5,IF($W28=3,0.333,IF($W28=4,0.25,IF($W28=5,0.2,0))))))+Y28)</f>
        <v>0.60000000000000009</v>
      </c>
      <c r="AA28" s="108">
        <f t="shared" ref="AA28:AA29" si="11">IF(ROUND(Z28,1)=1,1,IF($W28="",0,IF($W28=1,1,IF($W28=2,0.5,IF($W28=3,0.333,IF($W28=4,0.25,IF($W28=5,0.2,0))))))+Z28)</f>
        <v>0.8</v>
      </c>
      <c r="AB28" s="108">
        <f t="shared" ref="AB28:AB29" si="12">IF(ROUND(AA28,1)=1,1,IF($W28="",0,IF($W28=1,1,IF($W28=2,0.5,IF($W28=3,0.333,IF($W28=4,0.25,IF($W28=5,0.2,0))))))+AA28)</f>
        <v>1</v>
      </c>
      <c r="AC28" s="109">
        <f t="shared" si="4"/>
        <v>16.48</v>
      </c>
      <c r="AD28" s="110">
        <f t="shared" si="4"/>
        <v>16.96</v>
      </c>
      <c r="AE28" s="110">
        <f t="shared" si="4"/>
        <v>17.439999999999998</v>
      </c>
      <c r="AF28" s="110">
        <f t="shared" si="4"/>
        <v>17.919999999999998</v>
      </c>
      <c r="AG28" s="123">
        <f t="shared" si="4"/>
        <v>18.399999999999999</v>
      </c>
      <c r="AH28" s="125">
        <f t="shared" si="5"/>
        <v>16.48</v>
      </c>
      <c r="AI28" s="126">
        <f t="shared" si="5"/>
        <v>16.96</v>
      </c>
      <c r="AJ28" s="126">
        <f t="shared" ref="AJ28:AJ29" si="13">IF($L28="time only",AE28,AE28*1.5)</f>
        <v>17.439999999999998</v>
      </c>
      <c r="AK28" s="126">
        <f t="shared" ref="AK28:AK29" si="14">IF($L28="time only",AF28,AF28*1.5)</f>
        <v>17.919999999999998</v>
      </c>
      <c r="AL28" s="126">
        <f t="shared" ref="AL28:AL29" si="15">IF($L28="time only",AG28,AG28*1.5)</f>
        <v>18.399999999999999</v>
      </c>
      <c r="AM28" s="298">
        <f t="shared" si="7"/>
        <v>3249.5100216000005</v>
      </c>
      <c r="AN28" s="299">
        <f t="shared" si="7"/>
        <v>3341.2433232000008</v>
      </c>
      <c r="AO28" s="299">
        <f t="shared" si="7"/>
        <v>3432.9766248000001</v>
      </c>
      <c r="AP28" s="299">
        <f t="shared" si="7"/>
        <v>3524.7099263999999</v>
      </c>
      <c r="AQ28" s="300">
        <f t="shared" si="7"/>
        <v>3616.4432280000001</v>
      </c>
    </row>
    <row r="29" spans="2:48" s="111" customFormat="1" ht="18" customHeight="1" x14ac:dyDescent="0.35">
      <c r="B29" s="105"/>
      <c r="C29" s="145" t="s">
        <v>72</v>
      </c>
      <c r="D29" s="166" t="s">
        <v>42</v>
      </c>
      <c r="E29" s="164" t="s">
        <v>17</v>
      </c>
      <c r="F29" s="165">
        <v>11</v>
      </c>
      <c r="G29" s="191">
        <v>10</v>
      </c>
      <c r="H29" s="146"/>
      <c r="I29" s="147">
        <v>100</v>
      </c>
      <c r="J29" s="151">
        <v>40</v>
      </c>
      <c r="K29" s="152">
        <v>1</v>
      </c>
      <c r="L29" s="153"/>
      <c r="M29" s="110">
        <f>IF(L29="Time Only",G29,G29*1.5)</f>
        <v>15</v>
      </c>
      <c r="N29" s="112">
        <f>(SUM(G29*J29+K29*M29)*4.33)*1.0765+H29*1.0765+I29</f>
        <v>2034.4166750000002</v>
      </c>
      <c r="O29" s="310">
        <f>IF(E29="",0,VLOOKUP(E29,'Salary Scale table'!A$1:B$12,2,FALSE))</f>
        <v>0</v>
      </c>
      <c r="P29" s="311">
        <f>MAX(O29-G29,0)</f>
        <v>0</v>
      </c>
      <c r="Q29" s="312">
        <f>IF(G29=0,"",P29/G29)</f>
        <v>0</v>
      </c>
      <c r="R29" s="314">
        <f>IF(L29="time only",O29,O29*1.5)</f>
        <v>0</v>
      </c>
      <c r="S29" s="313">
        <f>MAX(IF(O29=0,N29,(((J29*O29)+(K29*R29))*4.33)*1.0765+H29*1.0765+$I29),N29)</f>
        <v>2034.4166750000002</v>
      </c>
      <c r="T29" s="191" t="s">
        <v>6</v>
      </c>
      <c r="U29" s="152">
        <v>10</v>
      </c>
      <c r="V29" s="131">
        <f>IF(U29=0,0,IF(T29="New Hourly Rate",U29,IF(T29="% Increase",(1+U29/100)*G29,G29)))</f>
        <v>11</v>
      </c>
      <c r="W29" s="194">
        <v>2</v>
      </c>
      <c r="X29" s="107">
        <f t="shared" si="8"/>
        <v>0.5</v>
      </c>
      <c r="Y29" s="108">
        <f t="shared" si="9"/>
        <v>1</v>
      </c>
      <c r="Z29" s="108">
        <f t="shared" si="10"/>
        <v>1</v>
      </c>
      <c r="AA29" s="108">
        <f t="shared" si="11"/>
        <v>1</v>
      </c>
      <c r="AB29" s="108">
        <f t="shared" si="12"/>
        <v>1</v>
      </c>
      <c r="AC29" s="109">
        <f t="shared" si="4"/>
        <v>10.5</v>
      </c>
      <c r="AD29" s="110">
        <f t="shared" si="4"/>
        <v>11</v>
      </c>
      <c r="AE29" s="110">
        <f t="shared" si="4"/>
        <v>11</v>
      </c>
      <c r="AF29" s="110">
        <f t="shared" si="4"/>
        <v>11</v>
      </c>
      <c r="AG29" s="123">
        <f t="shared" si="4"/>
        <v>11</v>
      </c>
      <c r="AH29" s="125">
        <f t="shared" si="5"/>
        <v>15.75</v>
      </c>
      <c r="AI29" s="126">
        <f t="shared" si="5"/>
        <v>16.5</v>
      </c>
      <c r="AJ29" s="126">
        <f t="shared" si="13"/>
        <v>16.5</v>
      </c>
      <c r="AK29" s="126">
        <f t="shared" si="14"/>
        <v>16.5</v>
      </c>
      <c r="AL29" s="126">
        <f t="shared" si="15"/>
        <v>16.5</v>
      </c>
      <c r="AM29" s="298">
        <f t="shared" si="7"/>
        <v>2131.1375087500001</v>
      </c>
      <c r="AN29" s="299">
        <f t="shared" si="7"/>
        <v>2227.8583425000002</v>
      </c>
      <c r="AO29" s="299">
        <f t="shared" si="7"/>
        <v>2227.8583425000002</v>
      </c>
      <c r="AP29" s="299">
        <f t="shared" si="7"/>
        <v>2227.8583425000002</v>
      </c>
      <c r="AQ29" s="300">
        <f t="shared" si="7"/>
        <v>2227.8583425000002</v>
      </c>
    </row>
    <row r="30" spans="2:48" s="111" customFormat="1" ht="18" customHeight="1" x14ac:dyDescent="0.35">
      <c r="B30" s="105"/>
      <c r="C30" s="167" t="s">
        <v>46</v>
      </c>
      <c r="D30" s="168"/>
      <c r="E30" s="169"/>
      <c r="F30" s="170"/>
      <c r="G30" s="240"/>
      <c r="H30" s="245"/>
      <c r="I30" s="148"/>
      <c r="J30" s="154"/>
      <c r="K30" s="155"/>
      <c r="L30" s="156"/>
      <c r="M30" s="118"/>
      <c r="N30" s="113"/>
      <c r="O30" s="315"/>
      <c r="P30" s="114"/>
      <c r="Q30" s="316"/>
      <c r="R30" s="317"/>
      <c r="S30" s="318"/>
      <c r="T30" s="192"/>
      <c r="U30" s="155"/>
      <c r="V30" s="132"/>
      <c r="W30" s="195"/>
      <c r="X30" s="115"/>
      <c r="Y30" s="116"/>
      <c r="Z30" s="116"/>
      <c r="AA30" s="116"/>
      <c r="AB30" s="116"/>
      <c r="AC30" s="117"/>
      <c r="AD30" s="118"/>
      <c r="AE30" s="118"/>
      <c r="AF30" s="118"/>
      <c r="AG30" s="124"/>
      <c r="AH30" s="117"/>
      <c r="AI30" s="118"/>
      <c r="AJ30" s="118"/>
      <c r="AK30" s="118"/>
      <c r="AL30" s="124"/>
      <c r="AM30" s="142">
        <f>IF($V30=0,$N30,(((AC30*$J30)+($K30*AH30)))*1.0765*(365.25/7)/12+$I30+$H30*1.0765)</f>
        <v>0</v>
      </c>
      <c r="AN30" s="143">
        <f>IF($V30=0,$N30,(((AD30*$J30)+($K30*AI30)))*1.0765*(365.25/7)/12+$I30+$H30*1.0765)</f>
        <v>0</v>
      </c>
      <c r="AO30" s="143">
        <f>IF($V30=0,$N30,(((AE30*$J30)+($K30*AJ30)))*1.0765*(365.25/7)/12+$I30+$H30*1.0765)</f>
        <v>0</v>
      </c>
      <c r="AP30" s="143">
        <f>IF($V30=0,$N30,(((AF30*$J30)+($K30*AK30)))*1.0765*(365.25/7)/12+$I30+$H30*1.0765)</f>
        <v>0</v>
      </c>
      <c r="AQ30" s="144">
        <f>IF($V30=0,$N30,(((AG30*$J30)+($K30*AL30)))*1.0765*(365.25/7)/12+$I30+$H30*1.0765)</f>
        <v>0</v>
      </c>
    </row>
    <row r="31" spans="2:48" ht="18" customHeight="1" x14ac:dyDescent="0.35">
      <c r="C31" s="368"/>
      <c r="D31" s="339"/>
      <c r="E31" s="339"/>
      <c r="F31" s="369"/>
      <c r="G31" s="341"/>
      <c r="H31" s="370"/>
      <c r="I31" s="342"/>
      <c r="J31" s="371"/>
      <c r="K31" s="372"/>
      <c r="L31" s="345"/>
      <c r="M31" s="110">
        <f t="shared" ref="M31:M62" si="16">IF(L31="Time Only",G31,G31*1.5)</f>
        <v>0</v>
      </c>
      <c r="N31" s="112">
        <f t="shared" ref="N31:N62" si="17">(SUM(G31*J31+K31*M31)*4.33)*1.0765+H31*1.0765+I31</f>
        <v>0</v>
      </c>
      <c r="O31" s="310">
        <f>IF(E31="",0,VLOOKUP(E31,'Salary Scale table'!A$1:B$12,2,FALSE))</f>
        <v>0</v>
      </c>
      <c r="P31" s="311">
        <f t="shared" ref="P31:P62" si="18">MAX(O31-G31,0)</f>
        <v>0</v>
      </c>
      <c r="Q31" s="312" t="str">
        <f t="shared" ref="Q31:Q62" si="19">IF(G31=0,"",P31/G31)</f>
        <v/>
      </c>
      <c r="R31" s="314">
        <f t="shared" ref="R31:R62" si="20">IF(L31="time only",O31,O31*1.5)</f>
        <v>0</v>
      </c>
      <c r="S31" s="313">
        <f t="shared" ref="S31:S62" si="21">MAX(IF(O31=0,N31,(((J31*O31)+(K31*R31))*4.33)*1.0765+H31*1.0765+$I31),N31)</f>
        <v>0</v>
      </c>
      <c r="T31" s="341"/>
      <c r="U31" s="378"/>
      <c r="V31" s="131">
        <f t="shared" ref="V31:V62" si="22">IF(U31=0,0,IF(T31="New Hourly Rate",U31,IF(T31="% Increase",(1+U31/100)*G31,G31)))</f>
        <v>0</v>
      </c>
      <c r="W31" s="376"/>
      <c r="X31" s="107">
        <f t="shared" si="8"/>
        <v>1</v>
      </c>
      <c r="Y31" s="108">
        <f t="shared" ref="Y31:Y32" si="23">IF(ROUND(X31,1)=1,1,IF($W31="",0,IF($W31=1,1,IF($W31=2,0.5,IF($W31=3,0.333,IF($W31=4,0.25,IF($W31=5,0.2,0))))))+X31)</f>
        <v>1</v>
      </c>
      <c r="Z31" s="108">
        <f t="shared" ref="Z31:Z32" si="24">IF(ROUND(Y31,1)=1,1,IF($W31="",0,IF($W31=1,1,IF($W31=2,0.5,IF($W31=3,0.333,IF($W31=4,0.25,IF($W31=5,0.2,0))))))+Y31)</f>
        <v>1</v>
      </c>
      <c r="AA31" s="108">
        <f t="shared" ref="AA31:AA32" si="25">IF(ROUND(Z31,1)=1,1,IF($W31="",0,IF($W31=1,1,IF($W31=2,0.5,IF($W31=3,0.333,IF($W31=4,0.25,IF($W31=5,0.2,0))))))+Z31)</f>
        <v>1</v>
      </c>
      <c r="AB31" s="108">
        <f t="shared" ref="AB31:AB32" si="26">IF(ROUND(AA31,1)=1,1,IF($W31="",0,IF($W31=1,1,IF($W31=2,0.5,IF($W31=3,0.333,IF($W31=4,0.25,IF($W31=5,0.2,0))))))+AA31)</f>
        <v>1</v>
      </c>
      <c r="AC31" s="109">
        <f t="shared" ref="AC31:AC62" si="27">($V31-$G31)*X31+$G31</f>
        <v>0</v>
      </c>
      <c r="AD31" s="110">
        <f t="shared" ref="AD31:AD62" si="28">($V31-$G31)*Y31+$G31</f>
        <v>0</v>
      </c>
      <c r="AE31" s="110">
        <f t="shared" ref="AE31:AE62" si="29">($V31-$G31)*Z31+$G31</f>
        <v>0</v>
      </c>
      <c r="AF31" s="110">
        <f t="shared" ref="AF31:AF62" si="30">($V31-$G31)*AA31+$G31</f>
        <v>0</v>
      </c>
      <c r="AG31" s="123">
        <f t="shared" ref="AG31:AG62" si="31">($V31-$G31)*AB31+$G31</f>
        <v>0</v>
      </c>
      <c r="AH31" s="125">
        <f t="shared" ref="AH31:AH32" si="32">IF($L31="time only",AC31,AC31*1.5)</f>
        <v>0</v>
      </c>
      <c r="AI31" s="126">
        <f t="shared" ref="AI31:AI32" si="33">IF($L31="time only",AD31,AD31*1.5)</f>
        <v>0</v>
      </c>
      <c r="AJ31" s="126">
        <f t="shared" ref="AJ31:AJ32" si="34">IF($L31="time only",AE31,AE31*1.5)</f>
        <v>0</v>
      </c>
      <c r="AK31" s="126">
        <f t="shared" ref="AK31:AK32" si="35">IF($L31="time only",AF31,AF31*1.5)</f>
        <v>0</v>
      </c>
      <c r="AL31" s="126">
        <f t="shared" ref="AL31:AL32" si="36">IF($L31="time only",AG31,AG31*1.5)</f>
        <v>0</v>
      </c>
      <c r="AM31" s="298">
        <f t="shared" ref="AM31:AM62" si="37">IF($V31=0,$N31,((((AC31*$J31)+($K31*AH31)))*4.33)*1.0765+$I31+$H31*1.0765)</f>
        <v>0</v>
      </c>
      <c r="AN31" s="299">
        <f t="shared" ref="AN31:AN62" si="38">IF($V31=0,$N31,((((AD31*$J31)+($K31*AI31)))*4.33)*1.0765+$I31+$H31*1.0765)</f>
        <v>0</v>
      </c>
      <c r="AO31" s="299">
        <f t="shared" ref="AO31:AO62" si="39">IF($V31=0,$N31,((((AE31*$J31)+($K31*AJ31)))*4.33)*1.0765+$I31+$H31*1.0765)</f>
        <v>0</v>
      </c>
      <c r="AP31" s="299">
        <f t="shared" ref="AP31:AP62" si="40">IF($V31=0,$N31,((((AF31*$J31)+($K31*AK31)))*4.33)*1.0765+$I31+$H31*1.0765)</f>
        <v>0</v>
      </c>
      <c r="AQ31" s="300">
        <f t="shared" ref="AQ31:AQ62" si="41">IF($V31=0,$N31,((((AG31*$J31)+($K31*AL31)))*4.33)*1.0765+$I31+$H31*1.0765)</f>
        <v>0</v>
      </c>
      <c r="AR31" s="76"/>
      <c r="AS31" s="76"/>
      <c r="AT31" s="76"/>
      <c r="AU31" s="76"/>
      <c r="AV31" s="76"/>
    </row>
    <row r="32" spans="2:48" ht="18" customHeight="1" x14ac:dyDescent="0.35">
      <c r="C32" s="368"/>
      <c r="D32" s="339"/>
      <c r="E32" s="339"/>
      <c r="F32" s="369"/>
      <c r="G32" s="341"/>
      <c r="H32" s="370"/>
      <c r="I32" s="342"/>
      <c r="J32" s="371"/>
      <c r="K32" s="372"/>
      <c r="L32" s="345"/>
      <c r="M32" s="110">
        <f t="shared" si="16"/>
        <v>0</v>
      </c>
      <c r="N32" s="112">
        <f t="shared" si="17"/>
        <v>0</v>
      </c>
      <c r="O32" s="310">
        <f>IF(E32="",0,VLOOKUP(E32,'Salary Scale table'!A$1:B$12,2,FALSE))</f>
        <v>0</v>
      </c>
      <c r="P32" s="311">
        <f t="shared" si="18"/>
        <v>0</v>
      </c>
      <c r="Q32" s="312" t="str">
        <f t="shared" si="19"/>
        <v/>
      </c>
      <c r="R32" s="314">
        <f t="shared" si="20"/>
        <v>0</v>
      </c>
      <c r="S32" s="313">
        <f t="shared" si="21"/>
        <v>0</v>
      </c>
      <c r="T32" s="341"/>
      <c r="U32" s="372"/>
      <c r="V32" s="131">
        <f t="shared" si="22"/>
        <v>0</v>
      </c>
      <c r="W32" s="376"/>
      <c r="X32" s="107">
        <f t="shared" si="8"/>
        <v>1</v>
      </c>
      <c r="Y32" s="108">
        <f t="shared" si="23"/>
        <v>1</v>
      </c>
      <c r="Z32" s="108">
        <f t="shared" si="24"/>
        <v>1</v>
      </c>
      <c r="AA32" s="108">
        <f t="shared" si="25"/>
        <v>1</v>
      </c>
      <c r="AB32" s="108">
        <f t="shared" si="26"/>
        <v>1</v>
      </c>
      <c r="AC32" s="109">
        <f t="shared" si="27"/>
        <v>0</v>
      </c>
      <c r="AD32" s="110">
        <f t="shared" si="28"/>
        <v>0</v>
      </c>
      <c r="AE32" s="110">
        <f t="shared" si="29"/>
        <v>0</v>
      </c>
      <c r="AF32" s="110">
        <f t="shared" si="30"/>
        <v>0</v>
      </c>
      <c r="AG32" s="123">
        <f t="shared" si="31"/>
        <v>0</v>
      </c>
      <c r="AH32" s="125">
        <f t="shared" si="32"/>
        <v>0</v>
      </c>
      <c r="AI32" s="126">
        <f t="shared" si="33"/>
        <v>0</v>
      </c>
      <c r="AJ32" s="126">
        <f t="shared" si="34"/>
        <v>0</v>
      </c>
      <c r="AK32" s="126">
        <f t="shared" si="35"/>
        <v>0</v>
      </c>
      <c r="AL32" s="126">
        <f t="shared" si="36"/>
        <v>0</v>
      </c>
      <c r="AM32" s="298">
        <f t="shared" si="37"/>
        <v>0</v>
      </c>
      <c r="AN32" s="299">
        <f t="shared" si="38"/>
        <v>0</v>
      </c>
      <c r="AO32" s="299">
        <f t="shared" si="39"/>
        <v>0</v>
      </c>
      <c r="AP32" s="299">
        <f t="shared" si="40"/>
        <v>0</v>
      </c>
      <c r="AQ32" s="300">
        <f t="shared" si="41"/>
        <v>0</v>
      </c>
      <c r="AR32" s="76"/>
      <c r="AS32" s="76"/>
      <c r="AT32" s="76"/>
      <c r="AU32" s="76"/>
      <c r="AV32" s="76"/>
    </row>
    <row r="33" spans="3:49" ht="18" customHeight="1" x14ac:dyDescent="0.35">
      <c r="C33" s="368"/>
      <c r="D33" s="339"/>
      <c r="E33" s="339"/>
      <c r="F33" s="369"/>
      <c r="G33" s="341"/>
      <c r="H33" s="370"/>
      <c r="I33" s="342"/>
      <c r="J33" s="371"/>
      <c r="K33" s="372"/>
      <c r="L33" s="345"/>
      <c r="M33" s="110">
        <f t="shared" si="16"/>
        <v>0</v>
      </c>
      <c r="N33" s="112">
        <f t="shared" si="17"/>
        <v>0</v>
      </c>
      <c r="O33" s="310">
        <f>IF(E33="",0,VLOOKUP(E33,'Salary Scale table'!A$1:B$12,2,FALSE))</f>
        <v>0</v>
      </c>
      <c r="P33" s="311">
        <f t="shared" si="18"/>
        <v>0</v>
      </c>
      <c r="Q33" s="312" t="str">
        <f t="shared" si="19"/>
        <v/>
      </c>
      <c r="R33" s="314">
        <f t="shared" si="20"/>
        <v>0</v>
      </c>
      <c r="S33" s="313">
        <f t="shared" si="21"/>
        <v>0</v>
      </c>
      <c r="T33" s="341"/>
      <c r="U33" s="372"/>
      <c r="V33" s="131">
        <f t="shared" si="22"/>
        <v>0</v>
      </c>
      <c r="W33" s="376"/>
      <c r="X33" s="107">
        <f t="shared" si="8"/>
        <v>1</v>
      </c>
      <c r="Y33" s="108">
        <f t="shared" ref="Y33:Y96" si="42">IF(ROUND(X33,1)=1,1,IF($W33="",0,IF($W33=1,1,IF($W33=2,0.5,IF($W33=3,0.333,IF($W33=4,0.25,IF($W33=5,0.2,0))))))+X33)</f>
        <v>1</v>
      </c>
      <c r="Z33" s="108">
        <f t="shared" ref="Z33:Z96" si="43">IF(ROUND(Y33,1)=1,1,IF($W33="",0,IF($W33=1,1,IF($W33=2,0.5,IF($W33=3,0.333,IF($W33=4,0.25,IF($W33=5,0.2,0))))))+Y33)</f>
        <v>1</v>
      </c>
      <c r="AA33" s="108">
        <f t="shared" ref="AA33:AA96" si="44">IF(ROUND(Z33,1)=1,1,IF($W33="",0,IF($W33=1,1,IF($W33=2,0.5,IF($W33=3,0.333,IF($W33=4,0.25,IF($W33=5,0.2,0))))))+Z33)</f>
        <v>1</v>
      </c>
      <c r="AB33" s="108">
        <f t="shared" ref="AB33:AB96" si="45">IF(ROUND(AA33,1)=1,1,IF($W33="",0,IF($W33=1,1,IF($W33=2,0.5,IF($W33=3,0.333,IF($W33=4,0.25,IF($W33=5,0.2,0))))))+AA33)</f>
        <v>1</v>
      </c>
      <c r="AC33" s="109">
        <f t="shared" si="27"/>
        <v>0</v>
      </c>
      <c r="AD33" s="110">
        <f t="shared" si="28"/>
        <v>0</v>
      </c>
      <c r="AE33" s="110">
        <f t="shared" si="29"/>
        <v>0</v>
      </c>
      <c r="AF33" s="110">
        <f t="shared" si="30"/>
        <v>0</v>
      </c>
      <c r="AG33" s="123">
        <f t="shared" si="31"/>
        <v>0</v>
      </c>
      <c r="AH33" s="125">
        <f t="shared" ref="AH33:AH93" si="46">IF($L33="time only",AC33,AC33*1.5)</f>
        <v>0</v>
      </c>
      <c r="AI33" s="126">
        <f t="shared" ref="AI33:AI93" si="47">IF($L33="time only",AD33,AD33*1.5)</f>
        <v>0</v>
      </c>
      <c r="AJ33" s="126">
        <f t="shared" ref="AJ33:AJ93" si="48">IF($L33="time only",AE33,AE33*1.5)</f>
        <v>0</v>
      </c>
      <c r="AK33" s="126">
        <f t="shared" ref="AK33:AK93" si="49">IF($L33="time only",AF33,AF33*1.5)</f>
        <v>0</v>
      </c>
      <c r="AL33" s="126">
        <f t="shared" ref="AL33:AL93" si="50">IF($L33="time only",AG33,AG33*1.5)</f>
        <v>0</v>
      </c>
      <c r="AM33" s="298">
        <f t="shared" si="37"/>
        <v>0</v>
      </c>
      <c r="AN33" s="299">
        <f t="shared" si="38"/>
        <v>0</v>
      </c>
      <c r="AO33" s="299">
        <f t="shared" si="39"/>
        <v>0</v>
      </c>
      <c r="AP33" s="299">
        <f t="shared" si="40"/>
        <v>0</v>
      </c>
      <c r="AQ33" s="300">
        <f t="shared" si="41"/>
        <v>0</v>
      </c>
      <c r="AR33" s="76"/>
      <c r="AS33" s="76"/>
      <c r="AT33" s="76"/>
      <c r="AU33" s="76"/>
      <c r="AV33" s="76"/>
    </row>
    <row r="34" spans="3:49" ht="18" customHeight="1" x14ac:dyDescent="0.35">
      <c r="C34" s="368"/>
      <c r="D34" s="339"/>
      <c r="E34" s="339"/>
      <c r="F34" s="369"/>
      <c r="G34" s="341"/>
      <c r="H34" s="370"/>
      <c r="I34" s="342"/>
      <c r="J34" s="371"/>
      <c r="K34" s="372"/>
      <c r="L34" s="345"/>
      <c r="M34" s="110">
        <f t="shared" si="16"/>
        <v>0</v>
      </c>
      <c r="N34" s="112">
        <f t="shared" si="17"/>
        <v>0</v>
      </c>
      <c r="O34" s="310">
        <f>IF(E34="",0,VLOOKUP(E34,'Salary Scale table'!A$1:B$12,2,FALSE))</f>
        <v>0</v>
      </c>
      <c r="P34" s="311">
        <f t="shared" si="18"/>
        <v>0</v>
      </c>
      <c r="Q34" s="312" t="str">
        <f t="shared" si="19"/>
        <v/>
      </c>
      <c r="R34" s="314">
        <f t="shared" si="20"/>
        <v>0</v>
      </c>
      <c r="S34" s="313">
        <f t="shared" si="21"/>
        <v>0</v>
      </c>
      <c r="T34" s="341"/>
      <c r="U34" s="372"/>
      <c r="V34" s="131">
        <f t="shared" si="22"/>
        <v>0</v>
      </c>
      <c r="W34" s="376"/>
      <c r="X34" s="107">
        <f t="shared" si="8"/>
        <v>1</v>
      </c>
      <c r="Y34" s="108">
        <f t="shared" si="42"/>
        <v>1</v>
      </c>
      <c r="Z34" s="108">
        <f t="shared" si="43"/>
        <v>1</v>
      </c>
      <c r="AA34" s="108">
        <f t="shared" si="44"/>
        <v>1</v>
      </c>
      <c r="AB34" s="108">
        <f t="shared" si="45"/>
        <v>1</v>
      </c>
      <c r="AC34" s="109">
        <f t="shared" si="27"/>
        <v>0</v>
      </c>
      <c r="AD34" s="110">
        <f t="shared" si="28"/>
        <v>0</v>
      </c>
      <c r="AE34" s="110">
        <f t="shared" si="29"/>
        <v>0</v>
      </c>
      <c r="AF34" s="110">
        <f t="shared" si="30"/>
        <v>0</v>
      </c>
      <c r="AG34" s="123">
        <f t="shared" si="31"/>
        <v>0</v>
      </c>
      <c r="AH34" s="125">
        <f t="shared" si="46"/>
        <v>0</v>
      </c>
      <c r="AI34" s="126">
        <f t="shared" si="47"/>
        <v>0</v>
      </c>
      <c r="AJ34" s="126">
        <f t="shared" si="48"/>
        <v>0</v>
      </c>
      <c r="AK34" s="126">
        <f t="shared" si="49"/>
        <v>0</v>
      </c>
      <c r="AL34" s="126">
        <f t="shared" si="50"/>
        <v>0</v>
      </c>
      <c r="AM34" s="298">
        <f t="shared" si="37"/>
        <v>0</v>
      </c>
      <c r="AN34" s="299">
        <f t="shared" si="38"/>
        <v>0</v>
      </c>
      <c r="AO34" s="299">
        <f t="shared" si="39"/>
        <v>0</v>
      </c>
      <c r="AP34" s="299">
        <f t="shared" si="40"/>
        <v>0</v>
      </c>
      <c r="AQ34" s="300">
        <f t="shared" si="41"/>
        <v>0</v>
      </c>
      <c r="AR34" s="76"/>
      <c r="AS34" s="76"/>
      <c r="AT34" s="76"/>
      <c r="AU34" s="76"/>
      <c r="AV34" s="76"/>
    </row>
    <row r="35" spans="3:49" ht="18" customHeight="1" x14ac:dyDescent="0.35">
      <c r="C35" s="368"/>
      <c r="D35" s="339"/>
      <c r="E35" s="339"/>
      <c r="F35" s="369"/>
      <c r="G35" s="341"/>
      <c r="H35" s="370"/>
      <c r="I35" s="342"/>
      <c r="J35" s="371"/>
      <c r="K35" s="372"/>
      <c r="L35" s="345"/>
      <c r="M35" s="110">
        <f t="shared" si="16"/>
        <v>0</v>
      </c>
      <c r="N35" s="112">
        <f t="shared" si="17"/>
        <v>0</v>
      </c>
      <c r="O35" s="310">
        <f>IF(E35="",0,VLOOKUP(E35,'Salary Scale table'!A$1:B$12,2,FALSE))</f>
        <v>0</v>
      </c>
      <c r="P35" s="311">
        <f t="shared" si="18"/>
        <v>0</v>
      </c>
      <c r="Q35" s="312" t="str">
        <f t="shared" si="19"/>
        <v/>
      </c>
      <c r="R35" s="314">
        <f t="shared" si="20"/>
        <v>0</v>
      </c>
      <c r="S35" s="313">
        <f t="shared" si="21"/>
        <v>0</v>
      </c>
      <c r="T35" s="341"/>
      <c r="U35" s="372"/>
      <c r="V35" s="131">
        <f t="shared" si="22"/>
        <v>0</v>
      </c>
      <c r="W35" s="376"/>
      <c r="X35" s="107">
        <f t="shared" si="8"/>
        <v>1</v>
      </c>
      <c r="Y35" s="108">
        <f t="shared" si="42"/>
        <v>1</v>
      </c>
      <c r="Z35" s="108">
        <f t="shared" si="43"/>
        <v>1</v>
      </c>
      <c r="AA35" s="108">
        <f t="shared" si="44"/>
        <v>1</v>
      </c>
      <c r="AB35" s="108">
        <f t="shared" si="45"/>
        <v>1</v>
      </c>
      <c r="AC35" s="109">
        <f t="shared" si="27"/>
        <v>0</v>
      </c>
      <c r="AD35" s="110">
        <f t="shared" si="28"/>
        <v>0</v>
      </c>
      <c r="AE35" s="110">
        <f t="shared" si="29"/>
        <v>0</v>
      </c>
      <c r="AF35" s="110">
        <f t="shared" si="30"/>
        <v>0</v>
      </c>
      <c r="AG35" s="123">
        <f t="shared" si="31"/>
        <v>0</v>
      </c>
      <c r="AH35" s="125">
        <f t="shared" si="46"/>
        <v>0</v>
      </c>
      <c r="AI35" s="126">
        <f t="shared" si="47"/>
        <v>0</v>
      </c>
      <c r="AJ35" s="126">
        <f t="shared" si="48"/>
        <v>0</v>
      </c>
      <c r="AK35" s="126">
        <f t="shared" si="49"/>
        <v>0</v>
      </c>
      <c r="AL35" s="126">
        <f t="shared" si="50"/>
        <v>0</v>
      </c>
      <c r="AM35" s="298">
        <f t="shared" si="37"/>
        <v>0</v>
      </c>
      <c r="AN35" s="299">
        <f t="shared" si="38"/>
        <v>0</v>
      </c>
      <c r="AO35" s="299">
        <f t="shared" si="39"/>
        <v>0</v>
      </c>
      <c r="AP35" s="299">
        <f t="shared" si="40"/>
        <v>0</v>
      </c>
      <c r="AQ35" s="300">
        <f t="shared" si="41"/>
        <v>0</v>
      </c>
      <c r="AR35" s="5"/>
      <c r="AS35" s="5"/>
      <c r="AT35" s="5"/>
      <c r="AU35" s="5"/>
      <c r="AV35" s="5"/>
      <c r="AW35" s="5"/>
    </row>
    <row r="36" spans="3:49" ht="18" customHeight="1" x14ac:dyDescent="0.35">
      <c r="C36" s="368"/>
      <c r="D36" s="339"/>
      <c r="E36" s="339"/>
      <c r="F36" s="369"/>
      <c r="G36" s="341"/>
      <c r="H36" s="370"/>
      <c r="I36" s="342"/>
      <c r="J36" s="371"/>
      <c r="K36" s="372"/>
      <c r="L36" s="345"/>
      <c r="M36" s="110">
        <f t="shared" si="16"/>
        <v>0</v>
      </c>
      <c r="N36" s="112">
        <f t="shared" si="17"/>
        <v>0</v>
      </c>
      <c r="O36" s="310">
        <f>IF(E36="",0,VLOOKUP(E36,'Salary Scale table'!A$1:B$12,2,FALSE))</f>
        <v>0</v>
      </c>
      <c r="P36" s="311">
        <f t="shared" si="18"/>
        <v>0</v>
      </c>
      <c r="Q36" s="312" t="str">
        <f t="shared" si="19"/>
        <v/>
      </c>
      <c r="R36" s="314">
        <f t="shared" si="20"/>
        <v>0</v>
      </c>
      <c r="S36" s="313">
        <f t="shared" si="21"/>
        <v>0</v>
      </c>
      <c r="T36" s="341"/>
      <c r="U36" s="372"/>
      <c r="V36" s="131">
        <f t="shared" si="22"/>
        <v>0</v>
      </c>
      <c r="W36" s="376"/>
      <c r="X36" s="107">
        <f t="shared" si="8"/>
        <v>1</v>
      </c>
      <c r="Y36" s="108">
        <f t="shared" si="42"/>
        <v>1</v>
      </c>
      <c r="Z36" s="108">
        <f t="shared" si="43"/>
        <v>1</v>
      </c>
      <c r="AA36" s="108">
        <f t="shared" si="44"/>
        <v>1</v>
      </c>
      <c r="AB36" s="108">
        <f t="shared" si="45"/>
        <v>1</v>
      </c>
      <c r="AC36" s="109">
        <f t="shared" si="27"/>
        <v>0</v>
      </c>
      <c r="AD36" s="110">
        <f t="shared" si="28"/>
        <v>0</v>
      </c>
      <c r="AE36" s="110">
        <f t="shared" si="29"/>
        <v>0</v>
      </c>
      <c r="AF36" s="110">
        <f t="shared" si="30"/>
        <v>0</v>
      </c>
      <c r="AG36" s="123">
        <f t="shared" si="31"/>
        <v>0</v>
      </c>
      <c r="AH36" s="125">
        <f t="shared" si="46"/>
        <v>0</v>
      </c>
      <c r="AI36" s="126">
        <f t="shared" si="47"/>
        <v>0</v>
      </c>
      <c r="AJ36" s="126">
        <f t="shared" si="48"/>
        <v>0</v>
      </c>
      <c r="AK36" s="126">
        <f t="shared" si="49"/>
        <v>0</v>
      </c>
      <c r="AL36" s="126">
        <f t="shared" si="50"/>
        <v>0</v>
      </c>
      <c r="AM36" s="298">
        <f t="shared" si="37"/>
        <v>0</v>
      </c>
      <c r="AN36" s="299">
        <f t="shared" si="38"/>
        <v>0</v>
      </c>
      <c r="AO36" s="299">
        <f t="shared" si="39"/>
        <v>0</v>
      </c>
      <c r="AP36" s="299">
        <f t="shared" si="40"/>
        <v>0</v>
      </c>
      <c r="AQ36" s="300">
        <f t="shared" si="41"/>
        <v>0</v>
      </c>
      <c r="AR36" s="76"/>
      <c r="AS36" s="76"/>
      <c r="AT36" s="76"/>
      <c r="AU36" s="76"/>
      <c r="AV36" s="76"/>
    </row>
    <row r="37" spans="3:49" ht="18" customHeight="1" x14ac:dyDescent="0.35">
      <c r="C37" s="368"/>
      <c r="D37" s="339"/>
      <c r="E37" s="339"/>
      <c r="F37" s="369"/>
      <c r="G37" s="341"/>
      <c r="H37" s="370"/>
      <c r="I37" s="342"/>
      <c r="J37" s="371"/>
      <c r="K37" s="372"/>
      <c r="L37" s="345"/>
      <c r="M37" s="110">
        <f t="shared" si="16"/>
        <v>0</v>
      </c>
      <c r="N37" s="112">
        <f t="shared" si="17"/>
        <v>0</v>
      </c>
      <c r="O37" s="310">
        <f>IF(E37="",0,VLOOKUP(E37,'Salary Scale table'!A$1:B$12,2,FALSE))</f>
        <v>0</v>
      </c>
      <c r="P37" s="311">
        <f t="shared" si="18"/>
        <v>0</v>
      </c>
      <c r="Q37" s="312" t="str">
        <f t="shared" si="19"/>
        <v/>
      </c>
      <c r="R37" s="314">
        <f t="shared" si="20"/>
        <v>0</v>
      </c>
      <c r="S37" s="313">
        <f t="shared" si="21"/>
        <v>0</v>
      </c>
      <c r="T37" s="341"/>
      <c r="U37" s="372"/>
      <c r="V37" s="131">
        <f t="shared" si="22"/>
        <v>0</v>
      </c>
      <c r="W37" s="376"/>
      <c r="X37" s="107">
        <f t="shared" si="8"/>
        <v>1</v>
      </c>
      <c r="Y37" s="108">
        <f t="shared" si="42"/>
        <v>1</v>
      </c>
      <c r="Z37" s="108">
        <f t="shared" si="43"/>
        <v>1</v>
      </c>
      <c r="AA37" s="108">
        <f t="shared" si="44"/>
        <v>1</v>
      </c>
      <c r="AB37" s="108">
        <f t="shared" si="45"/>
        <v>1</v>
      </c>
      <c r="AC37" s="109">
        <f t="shared" si="27"/>
        <v>0</v>
      </c>
      <c r="AD37" s="110">
        <f t="shared" si="28"/>
        <v>0</v>
      </c>
      <c r="AE37" s="110">
        <f t="shared" si="29"/>
        <v>0</v>
      </c>
      <c r="AF37" s="110">
        <f t="shared" si="30"/>
        <v>0</v>
      </c>
      <c r="AG37" s="123">
        <f t="shared" si="31"/>
        <v>0</v>
      </c>
      <c r="AH37" s="125">
        <f t="shared" si="46"/>
        <v>0</v>
      </c>
      <c r="AI37" s="126">
        <f t="shared" si="47"/>
        <v>0</v>
      </c>
      <c r="AJ37" s="126">
        <f t="shared" si="48"/>
        <v>0</v>
      </c>
      <c r="AK37" s="126">
        <f t="shared" si="49"/>
        <v>0</v>
      </c>
      <c r="AL37" s="126">
        <f t="shared" si="50"/>
        <v>0</v>
      </c>
      <c r="AM37" s="298">
        <f t="shared" si="37"/>
        <v>0</v>
      </c>
      <c r="AN37" s="299">
        <f t="shared" si="38"/>
        <v>0</v>
      </c>
      <c r="AO37" s="299">
        <f t="shared" si="39"/>
        <v>0</v>
      </c>
      <c r="AP37" s="299">
        <f t="shared" si="40"/>
        <v>0</v>
      </c>
      <c r="AQ37" s="300">
        <f t="shared" si="41"/>
        <v>0</v>
      </c>
      <c r="AR37" s="76"/>
      <c r="AS37" s="76"/>
      <c r="AT37" s="76"/>
      <c r="AU37" s="76"/>
      <c r="AV37" s="76"/>
    </row>
    <row r="38" spans="3:49" ht="18" customHeight="1" x14ac:dyDescent="0.35">
      <c r="C38" s="368"/>
      <c r="D38" s="339"/>
      <c r="E38" s="339"/>
      <c r="F38" s="369"/>
      <c r="G38" s="341"/>
      <c r="H38" s="370"/>
      <c r="I38" s="342"/>
      <c r="J38" s="371"/>
      <c r="K38" s="372"/>
      <c r="L38" s="345"/>
      <c r="M38" s="110">
        <f t="shared" si="16"/>
        <v>0</v>
      </c>
      <c r="N38" s="112">
        <f t="shared" si="17"/>
        <v>0</v>
      </c>
      <c r="O38" s="310">
        <f>IF(E38="",0,VLOOKUP(E38,'Salary Scale table'!A$1:B$12,2,FALSE))</f>
        <v>0</v>
      </c>
      <c r="P38" s="311">
        <f t="shared" si="18"/>
        <v>0</v>
      </c>
      <c r="Q38" s="312" t="str">
        <f t="shared" si="19"/>
        <v/>
      </c>
      <c r="R38" s="314">
        <f t="shared" si="20"/>
        <v>0</v>
      </c>
      <c r="S38" s="313">
        <f t="shared" si="21"/>
        <v>0</v>
      </c>
      <c r="T38" s="341"/>
      <c r="U38" s="372"/>
      <c r="V38" s="131">
        <f t="shared" si="22"/>
        <v>0</v>
      </c>
      <c r="W38" s="376"/>
      <c r="X38" s="107">
        <f t="shared" si="8"/>
        <v>1</v>
      </c>
      <c r="Y38" s="108">
        <f t="shared" si="42"/>
        <v>1</v>
      </c>
      <c r="Z38" s="108">
        <f t="shared" si="43"/>
        <v>1</v>
      </c>
      <c r="AA38" s="108">
        <f t="shared" si="44"/>
        <v>1</v>
      </c>
      <c r="AB38" s="108">
        <f t="shared" si="45"/>
        <v>1</v>
      </c>
      <c r="AC38" s="109">
        <f t="shared" si="27"/>
        <v>0</v>
      </c>
      <c r="AD38" s="110">
        <f t="shared" si="28"/>
        <v>0</v>
      </c>
      <c r="AE38" s="110">
        <f t="shared" si="29"/>
        <v>0</v>
      </c>
      <c r="AF38" s="110">
        <f t="shared" si="30"/>
        <v>0</v>
      </c>
      <c r="AG38" s="123">
        <f t="shared" si="31"/>
        <v>0</v>
      </c>
      <c r="AH38" s="125">
        <f t="shared" si="46"/>
        <v>0</v>
      </c>
      <c r="AI38" s="126">
        <f t="shared" si="47"/>
        <v>0</v>
      </c>
      <c r="AJ38" s="126">
        <f t="shared" si="48"/>
        <v>0</v>
      </c>
      <c r="AK38" s="126">
        <f t="shared" si="49"/>
        <v>0</v>
      </c>
      <c r="AL38" s="126">
        <f t="shared" si="50"/>
        <v>0</v>
      </c>
      <c r="AM38" s="298">
        <f t="shared" si="37"/>
        <v>0</v>
      </c>
      <c r="AN38" s="299">
        <f t="shared" si="38"/>
        <v>0</v>
      </c>
      <c r="AO38" s="299">
        <f t="shared" si="39"/>
        <v>0</v>
      </c>
      <c r="AP38" s="299">
        <f t="shared" si="40"/>
        <v>0</v>
      </c>
      <c r="AQ38" s="300">
        <f t="shared" si="41"/>
        <v>0</v>
      </c>
      <c r="AR38" s="76"/>
      <c r="AS38" s="76"/>
      <c r="AT38" s="76"/>
      <c r="AU38" s="76"/>
      <c r="AV38" s="76"/>
    </row>
    <row r="39" spans="3:49" ht="18" customHeight="1" x14ac:dyDescent="0.35">
      <c r="C39" s="149"/>
      <c r="D39" s="171"/>
      <c r="E39" s="339"/>
      <c r="F39" s="172"/>
      <c r="G39" s="341"/>
      <c r="H39" s="370"/>
      <c r="I39" s="342"/>
      <c r="J39" s="157"/>
      <c r="K39" s="158"/>
      <c r="L39" s="345"/>
      <c r="M39" s="110">
        <f t="shared" si="16"/>
        <v>0</v>
      </c>
      <c r="N39" s="112">
        <f t="shared" si="17"/>
        <v>0</v>
      </c>
      <c r="O39" s="310">
        <f>IF(E39="",0,VLOOKUP(E39,'Salary Scale table'!A$1:B$12,2,FALSE))</f>
        <v>0</v>
      </c>
      <c r="P39" s="311">
        <f t="shared" si="18"/>
        <v>0</v>
      </c>
      <c r="Q39" s="319" t="str">
        <f t="shared" si="19"/>
        <v/>
      </c>
      <c r="R39" s="314">
        <f t="shared" si="20"/>
        <v>0</v>
      </c>
      <c r="S39" s="313">
        <f t="shared" si="21"/>
        <v>0</v>
      </c>
      <c r="T39" s="341"/>
      <c r="U39" s="372"/>
      <c r="V39" s="131">
        <f t="shared" si="22"/>
        <v>0</v>
      </c>
      <c r="W39" s="376"/>
      <c r="X39" s="107">
        <f t="shared" si="8"/>
        <v>1</v>
      </c>
      <c r="Y39" s="108">
        <f t="shared" si="42"/>
        <v>1</v>
      </c>
      <c r="Z39" s="108">
        <f t="shared" si="43"/>
        <v>1</v>
      </c>
      <c r="AA39" s="108">
        <f t="shared" si="44"/>
        <v>1</v>
      </c>
      <c r="AB39" s="108">
        <f t="shared" si="45"/>
        <v>1</v>
      </c>
      <c r="AC39" s="109">
        <f t="shared" si="27"/>
        <v>0</v>
      </c>
      <c r="AD39" s="110">
        <f t="shared" si="28"/>
        <v>0</v>
      </c>
      <c r="AE39" s="110">
        <f t="shared" si="29"/>
        <v>0</v>
      </c>
      <c r="AF39" s="110">
        <f t="shared" si="30"/>
        <v>0</v>
      </c>
      <c r="AG39" s="123">
        <f t="shared" si="31"/>
        <v>0</v>
      </c>
      <c r="AH39" s="125">
        <f t="shared" si="46"/>
        <v>0</v>
      </c>
      <c r="AI39" s="126">
        <f t="shared" si="47"/>
        <v>0</v>
      </c>
      <c r="AJ39" s="126">
        <f t="shared" si="48"/>
        <v>0</v>
      </c>
      <c r="AK39" s="126">
        <f t="shared" si="49"/>
        <v>0</v>
      </c>
      <c r="AL39" s="126">
        <f t="shared" si="50"/>
        <v>0</v>
      </c>
      <c r="AM39" s="298">
        <f t="shared" si="37"/>
        <v>0</v>
      </c>
      <c r="AN39" s="299">
        <f t="shared" si="38"/>
        <v>0</v>
      </c>
      <c r="AO39" s="299">
        <f t="shared" si="39"/>
        <v>0</v>
      </c>
      <c r="AP39" s="299">
        <f t="shared" si="40"/>
        <v>0</v>
      </c>
      <c r="AQ39" s="300">
        <f t="shared" si="41"/>
        <v>0</v>
      </c>
      <c r="AR39" s="76"/>
      <c r="AS39" s="76"/>
      <c r="AT39" s="76"/>
      <c r="AU39" s="76"/>
      <c r="AV39" s="76"/>
    </row>
    <row r="40" spans="3:49" ht="18" customHeight="1" x14ac:dyDescent="0.35">
      <c r="C40" s="149"/>
      <c r="D40" s="171"/>
      <c r="E40" s="339"/>
      <c r="F40" s="172"/>
      <c r="G40" s="341"/>
      <c r="H40" s="370"/>
      <c r="I40" s="342"/>
      <c r="J40" s="157"/>
      <c r="K40" s="158"/>
      <c r="L40" s="345"/>
      <c r="M40" s="110">
        <f t="shared" si="16"/>
        <v>0</v>
      </c>
      <c r="N40" s="112">
        <f t="shared" si="17"/>
        <v>0</v>
      </c>
      <c r="O40" s="310">
        <f>IF(E40="",0,VLOOKUP(E40,'Salary Scale table'!A$1:B$12,2,FALSE))</f>
        <v>0</v>
      </c>
      <c r="P40" s="311">
        <f t="shared" si="18"/>
        <v>0</v>
      </c>
      <c r="Q40" s="319" t="str">
        <f t="shared" si="19"/>
        <v/>
      </c>
      <c r="R40" s="314">
        <f t="shared" si="20"/>
        <v>0</v>
      </c>
      <c r="S40" s="313">
        <f t="shared" si="21"/>
        <v>0</v>
      </c>
      <c r="T40" s="341"/>
      <c r="U40" s="372"/>
      <c r="V40" s="131">
        <f t="shared" si="22"/>
        <v>0</v>
      </c>
      <c r="W40" s="376"/>
      <c r="X40" s="107">
        <f t="shared" si="8"/>
        <v>1</v>
      </c>
      <c r="Y40" s="108">
        <f t="shared" si="42"/>
        <v>1</v>
      </c>
      <c r="Z40" s="108">
        <f t="shared" si="43"/>
        <v>1</v>
      </c>
      <c r="AA40" s="108">
        <f t="shared" si="44"/>
        <v>1</v>
      </c>
      <c r="AB40" s="108">
        <f t="shared" si="45"/>
        <v>1</v>
      </c>
      <c r="AC40" s="109">
        <f t="shared" si="27"/>
        <v>0</v>
      </c>
      <c r="AD40" s="110">
        <f t="shared" si="28"/>
        <v>0</v>
      </c>
      <c r="AE40" s="110">
        <f t="shared" si="29"/>
        <v>0</v>
      </c>
      <c r="AF40" s="110">
        <f t="shared" si="30"/>
        <v>0</v>
      </c>
      <c r="AG40" s="123">
        <f t="shared" si="31"/>
        <v>0</v>
      </c>
      <c r="AH40" s="125">
        <f t="shared" si="46"/>
        <v>0</v>
      </c>
      <c r="AI40" s="126">
        <f t="shared" si="47"/>
        <v>0</v>
      </c>
      <c r="AJ40" s="126">
        <f t="shared" si="48"/>
        <v>0</v>
      </c>
      <c r="AK40" s="126">
        <f t="shared" si="49"/>
        <v>0</v>
      </c>
      <c r="AL40" s="126">
        <f t="shared" si="50"/>
        <v>0</v>
      </c>
      <c r="AM40" s="298">
        <f t="shared" si="37"/>
        <v>0</v>
      </c>
      <c r="AN40" s="299">
        <f t="shared" si="38"/>
        <v>0</v>
      </c>
      <c r="AO40" s="299">
        <f t="shared" si="39"/>
        <v>0</v>
      </c>
      <c r="AP40" s="299">
        <f t="shared" si="40"/>
        <v>0</v>
      </c>
      <c r="AQ40" s="300">
        <f t="shared" si="41"/>
        <v>0</v>
      </c>
      <c r="AR40" s="76"/>
      <c r="AS40" s="76"/>
      <c r="AT40" s="76"/>
      <c r="AU40" s="76"/>
      <c r="AV40" s="76"/>
    </row>
    <row r="41" spans="3:49" ht="18" customHeight="1" x14ac:dyDescent="0.35">
      <c r="C41" s="149"/>
      <c r="D41" s="171"/>
      <c r="E41" s="339"/>
      <c r="F41" s="172"/>
      <c r="G41" s="341"/>
      <c r="H41" s="370"/>
      <c r="I41" s="342"/>
      <c r="J41" s="157"/>
      <c r="K41" s="158"/>
      <c r="L41" s="345"/>
      <c r="M41" s="110">
        <f t="shared" si="16"/>
        <v>0</v>
      </c>
      <c r="N41" s="112">
        <f t="shared" si="17"/>
        <v>0</v>
      </c>
      <c r="O41" s="310">
        <f>IF(E41="",0,VLOOKUP(E41,'Salary Scale table'!A$1:B$12,2,FALSE))</f>
        <v>0</v>
      </c>
      <c r="P41" s="311">
        <f t="shared" si="18"/>
        <v>0</v>
      </c>
      <c r="Q41" s="319" t="str">
        <f t="shared" si="19"/>
        <v/>
      </c>
      <c r="R41" s="314">
        <f t="shared" si="20"/>
        <v>0</v>
      </c>
      <c r="S41" s="313">
        <f t="shared" si="21"/>
        <v>0</v>
      </c>
      <c r="T41" s="341"/>
      <c r="U41" s="372"/>
      <c r="V41" s="131">
        <f t="shared" si="22"/>
        <v>0</v>
      </c>
      <c r="W41" s="376"/>
      <c r="X41" s="107">
        <f t="shared" si="8"/>
        <v>1</v>
      </c>
      <c r="Y41" s="108">
        <f t="shared" si="42"/>
        <v>1</v>
      </c>
      <c r="Z41" s="108">
        <f t="shared" si="43"/>
        <v>1</v>
      </c>
      <c r="AA41" s="108">
        <f t="shared" si="44"/>
        <v>1</v>
      </c>
      <c r="AB41" s="108">
        <f t="shared" si="45"/>
        <v>1</v>
      </c>
      <c r="AC41" s="109">
        <f t="shared" si="27"/>
        <v>0</v>
      </c>
      <c r="AD41" s="110">
        <f t="shared" si="28"/>
        <v>0</v>
      </c>
      <c r="AE41" s="110">
        <f t="shared" si="29"/>
        <v>0</v>
      </c>
      <c r="AF41" s="110">
        <f t="shared" si="30"/>
        <v>0</v>
      </c>
      <c r="AG41" s="123">
        <f t="shared" si="31"/>
        <v>0</v>
      </c>
      <c r="AH41" s="125">
        <f t="shared" si="46"/>
        <v>0</v>
      </c>
      <c r="AI41" s="126">
        <f t="shared" si="47"/>
        <v>0</v>
      </c>
      <c r="AJ41" s="126">
        <f t="shared" si="48"/>
        <v>0</v>
      </c>
      <c r="AK41" s="126">
        <f t="shared" si="49"/>
        <v>0</v>
      </c>
      <c r="AL41" s="126">
        <f t="shared" si="50"/>
        <v>0</v>
      </c>
      <c r="AM41" s="298">
        <f t="shared" si="37"/>
        <v>0</v>
      </c>
      <c r="AN41" s="299">
        <f t="shared" si="38"/>
        <v>0</v>
      </c>
      <c r="AO41" s="299">
        <f t="shared" si="39"/>
        <v>0</v>
      </c>
      <c r="AP41" s="299">
        <f t="shared" si="40"/>
        <v>0</v>
      </c>
      <c r="AQ41" s="300">
        <f t="shared" si="41"/>
        <v>0</v>
      </c>
      <c r="AR41" s="76"/>
      <c r="AS41" s="76"/>
      <c r="AT41" s="76"/>
      <c r="AU41" s="76"/>
      <c r="AV41" s="76"/>
    </row>
    <row r="42" spans="3:49" ht="18" customHeight="1" x14ac:dyDescent="0.35">
      <c r="C42" s="149"/>
      <c r="D42" s="171"/>
      <c r="E42" s="339"/>
      <c r="F42" s="172"/>
      <c r="G42" s="341"/>
      <c r="H42" s="370"/>
      <c r="I42" s="342"/>
      <c r="J42" s="157"/>
      <c r="K42" s="158"/>
      <c r="L42" s="345"/>
      <c r="M42" s="110">
        <f t="shared" si="16"/>
        <v>0</v>
      </c>
      <c r="N42" s="112">
        <f t="shared" si="17"/>
        <v>0</v>
      </c>
      <c r="O42" s="310">
        <f>IF(E42="",0,VLOOKUP(E42,'Salary Scale table'!A$1:B$12,2,FALSE))</f>
        <v>0</v>
      </c>
      <c r="P42" s="311">
        <f t="shared" si="18"/>
        <v>0</v>
      </c>
      <c r="Q42" s="319" t="str">
        <f t="shared" si="19"/>
        <v/>
      </c>
      <c r="R42" s="314">
        <f t="shared" si="20"/>
        <v>0</v>
      </c>
      <c r="S42" s="313">
        <f t="shared" si="21"/>
        <v>0</v>
      </c>
      <c r="T42" s="341"/>
      <c r="U42" s="372"/>
      <c r="V42" s="131">
        <f t="shared" si="22"/>
        <v>0</v>
      </c>
      <c r="W42" s="376"/>
      <c r="X42" s="107">
        <f t="shared" si="8"/>
        <v>1</v>
      </c>
      <c r="Y42" s="108">
        <f t="shared" si="42"/>
        <v>1</v>
      </c>
      <c r="Z42" s="108">
        <f t="shared" si="43"/>
        <v>1</v>
      </c>
      <c r="AA42" s="108">
        <f t="shared" si="44"/>
        <v>1</v>
      </c>
      <c r="AB42" s="108">
        <f t="shared" si="45"/>
        <v>1</v>
      </c>
      <c r="AC42" s="109">
        <f t="shared" si="27"/>
        <v>0</v>
      </c>
      <c r="AD42" s="110">
        <f t="shared" si="28"/>
        <v>0</v>
      </c>
      <c r="AE42" s="110">
        <f t="shared" si="29"/>
        <v>0</v>
      </c>
      <c r="AF42" s="110">
        <f t="shared" si="30"/>
        <v>0</v>
      </c>
      <c r="AG42" s="123">
        <f t="shared" si="31"/>
        <v>0</v>
      </c>
      <c r="AH42" s="125">
        <f t="shared" si="46"/>
        <v>0</v>
      </c>
      <c r="AI42" s="126">
        <f t="shared" si="47"/>
        <v>0</v>
      </c>
      <c r="AJ42" s="126">
        <f t="shared" si="48"/>
        <v>0</v>
      </c>
      <c r="AK42" s="126">
        <f t="shared" si="49"/>
        <v>0</v>
      </c>
      <c r="AL42" s="126">
        <f t="shared" si="50"/>
        <v>0</v>
      </c>
      <c r="AM42" s="298">
        <f t="shared" si="37"/>
        <v>0</v>
      </c>
      <c r="AN42" s="299">
        <f t="shared" si="38"/>
        <v>0</v>
      </c>
      <c r="AO42" s="299">
        <f t="shared" si="39"/>
        <v>0</v>
      </c>
      <c r="AP42" s="299">
        <f t="shared" si="40"/>
        <v>0</v>
      </c>
      <c r="AQ42" s="300">
        <f t="shared" si="41"/>
        <v>0</v>
      </c>
      <c r="AR42" s="76"/>
      <c r="AS42" s="76"/>
      <c r="AT42" s="76"/>
      <c r="AU42" s="76"/>
      <c r="AV42" s="76"/>
    </row>
    <row r="43" spans="3:49" ht="18" customHeight="1" x14ac:dyDescent="0.35">
      <c r="C43" s="149"/>
      <c r="D43" s="171"/>
      <c r="E43" s="339"/>
      <c r="F43" s="172"/>
      <c r="G43" s="341"/>
      <c r="H43" s="370"/>
      <c r="I43" s="342"/>
      <c r="J43" s="157"/>
      <c r="K43" s="158"/>
      <c r="L43" s="345"/>
      <c r="M43" s="110">
        <f t="shared" si="16"/>
        <v>0</v>
      </c>
      <c r="N43" s="112">
        <f t="shared" si="17"/>
        <v>0</v>
      </c>
      <c r="O43" s="310">
        <f>IF(E43="",0,VLOOKUP(E43,'Salary Scale table'!A$1:B$12,2,FALSE))</f>
        <v>0</v>
      </c>
      <c r="P43" s="311">
        <f t="shared" si="18"/>
        <v>0</v>
      </c>
      <c r="Q43" s="319" t="str">
        <f t="shared" si="19"/>
        <v/>
      </c>
      <c r="R43" s="314">
        <f t="shared" si="20"/>
        <v>0</v>
      </c>
      <c r="S43" s="313">
        <f t="shared" si="21"/>
        <v>0</v>
      </c>
      <c r="T43" s="341"/>
      <c r="U43" s="372"/>
      <c r="V43" s="131">
        <f t="shared" si="22"/>
        <v>0</v>
      </c>
      <c r="W43" s="376"/>
      <c r="X43" s="107">
        <f t="shared" si="8"/>
        <v>1</v>
      </c>
      <c r="Y43" s="108">
        <f t="shared" si="42"/>
        <v>1</v>
      </c>
      <c r="Z43" s="108">
        <f t="shared" si="43"/>
        <v>1</v>
      </c>
      <c r="AA43" s="108">
        <f t="shared" si="44"/>
        <v>1</v>
      </c>
      <c r="AB43" s="108">
        <f t="shared" si="45"/>
        <v>1</v>
      </c>
      <c r="AC43" s="109">
        <f t="shared" si="27"/>
        <v>0</v>
      </c>
      <c r="AD43" s="110">
        <f t="shared" si="28"/>
        <v>0</v>
      </c>
      <c r="AE43" s="110">
        <f t="shared" si="29"/>
        <v>0</v>
      </c>
      <c r="AF43" s="110">
        <f t="shared" si="30"/>
        <v>0</v>
      </c>
      <c r="AG43" s="123">
        <f t="shared" si="31"/>
        <v>0</v>
      </c>
      <c r="AH43" s="125">
        <f t="shared" si="46"/>
        <v>0</v>
      </c>
      <c r="AI43" s="126">
        <f t="shared" si="47"/>
        <v>0</v>
      </c>
      <c r="AJ43" s="126">
        <f t="shared" si="48"/>
        <v>0</v>
      </c>
      <c r="AK43" s="126">
        <f t="shared" si="49"/>
        <v>0</v>
      </c>
      <c r="AL43" s="126">
        <f t="shared" si="50"/>
        <v>0</v>
      </c>
      <c r="AM43" s="298">
        <f t="shared" si="37"/>
        <v>0</v>
      </c>
      <c r="AN43" s="299">
        <f t="shared" si="38"/>
        <v>0</v>
      </c>
      <c r="AO43" s="299">
        <f t="shared" si="39"/>
        <v>0</v>
      </c>
      <c r="AP43" s="299">
        <f t="shared" si="40"/>
        <v>0</v>
      </c>
      <c r="AQ43" s="300">
        <f t="shared" si="41"/>
        <v>0</v>
      </c>
      <c r="AR43" s="76"/>
      <c r="AS43" s="76"/>
      <c r="AT43" s="76"/>
      <c r="AU43" s="76"/>
      <c r="AV43" s="76"/>
    </row>
    <row r="44" spans="3:49" ht="18" customHeight="1" x14ac:dyDescent="0.35">
      <c r="C44" s="149"/>
      <c r="D44" s="171"/>
      <c r="E44" s="339"/>
      <c r="F44" s="172"/>
      <c r="G44" s="341"/>
      <c r="H44" s="370"/>
      <c r="I44" s="342"/>
      <c r="J44" s="157"/>
      <c r="K44" s="158"/>
      <c r="L44" s="345"/>
      <c r="M44" s="110">
        <f t="shared" si="16"/>
        <v>0</v>
      </c>
      <c r="N44" s="112">
        <f t="shared" si="17"/>
        <v>0</v>
      </c>
      <c r="O44" s="310">
        <f>IF(E44="",0,VLOOKUP(E44,'Salary Scale table'!A$1:B$12,2,FALSE))</f>
        <v>0</v>
      </c>
      <c r="P44" s="311">
        <f t="shared" si="18"/>
        <v>0</v>
      </c>
      <c r="Q44" s="319" t="str">
        <f t="shared" si="19"/>
        <v/>
      </c>
      <c r="R44" s="314">
        <f t="shared" si="20"/>
        <v>0</v>
      </c>
      <c r="S44" s="313">
        <f t="shared" si="21"/>
        <v>0</v>
      </c>
      <c r="T44" s="341"/>
      <c r="U44" s="372"/>
      <c r="V44" s="131">
        <f t="shared" si="22"/>
        <v>0</v>
      </c>
      <c r="W44" s="376"/>
      <c r="X44" s="107">
        <f t="shared" si="8"/>
        <v>1</v>
      </c>
      <c r="Y44" s="108">
        <f t="shared" si="42"/>
        <v>1</v>
      </c>
      <c r="Z44" s="108">
        <f t="shared" si="43"/>
        <v>1</v>
      </c>
      <c r="AA44" s="108">
        <f t="shared" si="44"/>
        <v>1</v>
      </c>
      <c r="AB44" s="108">
        <f t="shared" si="45"/>
        <v>1</v>
      </c>
      <c r="AC44" s="109">
        <f t="shared" si="27"/>
        <v>0</v>
      </c>
      <c r="AD44" s="110">
        <f t="shared" si="28"/>
        <v>0</v>
      </c>
      <c r="AE44" s="110">
        <f t="shared" si="29"/>
        <v>0</v>
      </c>
      <c r="AF44" s="110">
        <f t="shared" si="30"/>
        <v>0</v>
      </c>
      <c r="AG44" s="123">
        <f t="shared" si="31"/>
        <v>0</v>
      </c>
      <c r="AH44" s="125">
        <f t="shared" si="46"/>
        <v>0</v>
      </c>
      <c r="AI44" s="126">
        <f t="shared" si="47"/>
        <v>0</v>
      </c>
      <c r="AJ44" s="126">
        <f t="shared" si="48"/>
        <v>0</v>
      </c>
      <c r="AK44" s="126">
        <f t="shared" si="49"/>
        <v>0</v>
      </c>
      <c r="AL44" s="126">
        <f t="shared" si="50"/>
        <v>0</v>
      </c>
      <c r="AM44" s="298">
        <f t="shared" si="37"/>
        <v>0</v>
      </c>
      <c r="AN44" s="299">
        <f t="shared" si="38"/>
        <v>0</v>
      </c>
      <c r="AO44" s="299">
        <f t="shared" si="39"/>
        <v>0</v>
      </c>
      <c r="AP44" s="299">
        <f t="shared" si="40"/>
        <v>0</v>
      </c>
      <c r="AQ44" s="300">
        <f t="shared" si="41"/>
        <v>0</v>
      </c>
      <c r="AR44" s="76"/>
      <c r="AS44" s="76"/>
      <c r="AT44" s="76"/>
      <c r="AU44" s="76"/>
      <c r="AV44" s="76"/>
    </row>
    <row r="45" spans="3:49" ht="18" customHeight="1" x14ac:dyDescent="0.35">
      <c r="C45" s="149"/>
      <c r="D45" s="171"/>
      <c r="E45" s="339"/>
      <c r="F45" s="172"/>
      <c r="G45" s="341"/>
      <c r="H45" s="370"/>
      <c r="I45" s="342"/>
      <c r="J45" s="157"/>
      <c r="K45" s="158"/>
      <c r="L45" s="345"/>
      <c r="M45" s="110">
        <f t="shared" si="16"/>
        <v>0</v>
      </c>
      <c r="N45" s="112">
        <f t="shared" si="17"/>
        <v>0</v>
      </c>
      <c r="O45" s="310">
        <f>IF(E45="",0,VLOOKUP(E45,'Salary Scale table'!A$1:B$12,2,FALSE))</f>
        <v>0</v>
      </c>
      <c r="P45" s="311">
        <f t="shared" si="18"/>
        <v>0</v>
      </c>
      <c r="Q45" s="319" t="str">
        <f t="shared" si="19"/>
        <v/>
      </c>
      <c r="R45" s="314">
        <f t="shared" si="20"/>
        <v>0</v>
      </c>
      <c r="S45" s="313">
        <f t="shared" si="21"/>
        <v>0</v>
      </c>
      <c r="T45" s="341"/>
      <c r="U45" s="372"/>
      <c r="V45" s="131">
        <f t="shared" si="22"/>
        <v>0</v>
      </c>
      <c r="W45" s="376"/>
      <c r="X45" s="107">
        <f t="shared" si="8"/>
        <v>1</v>
      </c>
      <c r="Y45" s="108">
        <f t="shared" si="42"/>
        <v>1</v>
      </c>
      <c r="Z45" s="108">
        <f t="shared" si="43"/>
        <v>1</v>
      </c>
      <c r="AA45" s="108">
        <f t="shared" si="44"/>
        <v>1</v>
      </c>
      <c r="AB45" s="108">
        <f t="shared" si="45"/>
        <v>1</v>
      </c>
      <c r="AC45" s="109">
        <f t="shared" si="27"/>
        <v>0</v>
      </c>
      <c r="AD45" s="110">
        <f t="shared" si="28"/>
        <v>0</v>
      </c>
      <c r="AE45" s="110">
        <f t="shared" si="29"/>
        <v>0</v>
      </c>
      <c r="AF45" s="110">
        <f t="shared" si="30"/>
        <v>0</v>
      </c>
      <c r="AG45" s="123">
        <f t="shared" si="31"/>
        <v>0</v>
      </c>
      <c r="AH45" s="125">
        <f t="shared" si="46"/>
        <v>0</v>
      </c>
      <c r="AI45" s="126">
        <f t="shared" si="47"/>
        <v>0</v>
      </c>
      <c r="AJ45" s="126">
        <f t="shared" si="48"/>
        <v>0</v>
      </c>
      <c r="AK45" s="126">
        <f t="shared" si="49"/>
        <v>0</v>
      </c>
      <c r="AL45" s="126">
        <f t="shared" si="50"/>
        <v>0</v>
      </c>
      <c r="AM45" s="298">
        <f t="shared" si="37"/>
        <v>0</v>
      </c>
      <c r="AN45" s="299">
        <f t="shared" si="38"/>
        <v>0</v>
      </c>
      <c r="AO45" s="299">
        <f t="shared" si="39"/>
        <v>0</v>
      </c>
      <c r="AP45" s="299">
        <f t="shared" si="40"/>
        <v>0</v>
      </c>
      <c r="AQ45" s="300">
        <f t="shared" si="41"/>
        <v>0</v>
      </c>
      <c r="AR45" s="76"/>
      <c r="AS45" s="76"/>
      <c r="AT45" s="76"/>
      <c r="AU45" s="76"/>
      <c r="AV45" s="76"/>
    </row>
    <row r="46" spans="3:49" ht="18" customHeight="1" x14ac:dyDescent="0.35">
      <c r="C46" s="149"/>
      <c r="D46" s="171"/>
      <c r="E46" s="339"/>
      <c r="F46" s="172"/>
      <c r="G46" s="341"/>
      <c r="H46" s="370"/>
      <c r="I46" s="342"/>
      <c r="J46" s="157"/>
      <c r="K46" s="158"/>
      <c r="L46" s="345"/>
      <c r="M46" s="110">
        <f t="shared" si="16"/>
        <v>0</v>
      </c>
      <c r="N46" s="112">
        <f t="shared" si="17"/>
        <v>0</v>
      </c>
      <c r="O46" s="310">
        <f>IF(E46="",0,VLOOKUP(E46,'Salary Scale table'!A$1:B$12,2,FALSE))</f>
        <v>0</v>
      </c>
      <c r="P46" s="311">
        <f t="shared" si="18"/>
        <v>0</v>
      </c>
      <c r="Q46" s="319" t="str">
        <f t="shared" si="19"/>
        <v/>
      </c>
      <c r="R46" s="314">
        <f t="shared" si="20"/>
        <v>0</v>
      </c>
      <c r="S46" s="313">
        <f t="shared" si="21"/>
        <v>0</v>
      </c>
      <c r="T46" s="341"/>
      <c r="U46" s="372"/>
      <c r="V46" s="131">
        <f t="shared" si="22"/>
        <v>0</v>
      </c>
      <c r="W46" s="376"/>
      <c r="X46" s="107">
        <f t="shared" si="8"/>
        <v>1</v>
      </c>
      <c r="Y46" s="108">
        <f t="shared" si="42"/>
        <v>1</v>
      </c>
      <c r="Z46" s="108">
        <f t="shared" si="43"/>
        <v>1</v>
      </c>
      <c r="AA46" s="108">
        <f t="shared" si="44"/>
        <v>1</v>
      </c>
      <c r="AB46" s="108">
        <f t="shared" si="45"/>
        <v>1</v>
      </c>
      <c r="AC46" s="109">
        <f t="shared" si="27"/>
        <v>0</v>
      </c>
      <c r="AD46" s="110">
        <f t="shared" si="28"/>
        <v>0</v>
      </c>
      <c r="AE46" s="110">
        <f t="shared" si="29"/>
        <v>0</v>
      </c>
      <c r="AF46" s="110">
        <f t="shared" si="30"/>
        <v>0</v>
      </c>
      <c r="AG46" s="123">
        <f t="shared" si="31"/>
        <v>0</v>
      </c>
      <c r="AH46" s="125">
        <f t="shared" si="46"/>
        <v>0</v>
      </c>
      <c r="AI46" s="126">
        <f t="shared" si="47"/>
        <v>0</v>
      </c>
      <c r="AJ46" s="126">
        <f t="shared" si="48"/>
        <v>0</v>
      </c>
      <c r="AK46" s="126">
        <f t="shared" si="49"/>
        <v>0</v>
      </c>
      <c r="AL46" s="126">
        <f t="shared" si="50"/>
        <v>0</v>
      </c>
      <c r="AM46" s="298">
        <f t="shared" si="37"/>
        <v>0</v>
      </c>
      <c r="AN46" s="299">
        <f t="shared" si="38"/>
        <v>0</v>
      </c>
      <c r="AO46" s="299">
        <f t="shared" si="39"/>
        <v>0</v>
      </c>
      <c r="AP46" s="299">
        <f t="shared" si="40"/>
        <v>0</v>
      </c>
      <c r="AQ46" s="300">
        <f t="shared" si="41"/>
        <v>0</v>
      </c>
      <c r="AR46" s="76"/>
      <c r="AS46" s="76"/>
      <c r="AT46" s="76"/>
      <c r="AU46" s="76"/>
      <c r="AV46" s="76"/>
    </row>
    <row r="47" spans="3:49" ht="18" customHeight="1" x14ac:dyDescent="0.35">
      <c r="C47" s="149"/>
      <c r="D47" s="171"/>
      <c r="E47" s="339"/>
      <c r="F47" s="172"/>
      <c r="G47" s="341"/>
      <c r="H47" s="370"/>
      <c r="I47" s="342"/>
      <c r="J47" s="157"/>
      <c r="K47" s="158"/>
      <c r="L47" s="345"/>
      <c r="M47" s="110">
        <f t="shared" si="16"/>
        <v>0</v>
      </c>
      <c r="N47" s="112">
        <f t="shared" si="17"/>
        <v>0</v>
      </c>
      <c r="O47" s="310">
        <f>IF(E47="",0,VLOOKUP(E47,'Salary Scale table'!A$1:B$12,2,FALSE))</f>
        <v>0</v>
      </c>
      <c r="P47" s="311">
        <f t="shared" si="18"/>
        <v>0</v>
      </c>
      <c r="Q47" s="320" t="str">
        <f t="shared" si="19"/>
        <v/>
      </c>
      <c r="R47" s="314">
        <f t="shared" si="20"/>
        <v>0</v>
      </c>
      <c r="S47" s="313">
        <f t="shared" si="21"/>
        <v>0</v>
      </c>
      <c r="T47" s="341"/>
      <c r="U47" s="372"/>
      <c r="V47" s="131">
        <f t="shared" si="22"/>
        <v>0</v>
      </c>
      <c r="W47" s="376"/>
      <c r="X47" s="107">
        <f t="shared" si="8"/>
        <v>1</v>
      </c>
      <c r="Y47" s="108">
        <f t="shared" si="42"/>
        <v>1</v>
      </c>
      <c r="Z47" s="108">
        <f t="shared" si="43"/>
        <v>1</v>
      </c>
      <c r="AA47" s="108">
        <f t="shared" si="44"/>
        <v>1</v>
      </c>
      <c r="AB47" s="108">
        <f t="shared" si="45"/>
        <v>1</v>
      </c>
      <c r="AC47" s="109">
        <f t="shared" si="27"/>
        <v>0</v>
      </c>
      <c r="AD47" s="110">
        <f t="shared" si="28"/>
        <v>0</v>
      </c>
      <c r="AE47" s="110">
        <f t="shared" si="29"/>
        <v>0</v>
      </c>
      <c r="AF47" s="110">
        <f t="shared" si="30"/>
        <v>0</v>
      </c>
      <c r="AG47" s="123">
        <f t="shared" si="31"/>
        <v>0</v>
      </c>
      <c r="AH47" s="125">
        <f t="shared" si="46"/>
        <v>0</v>
      </c>
      <c r="AI47" s="126">
        <f t="shared" si="47"/>
        <v>0</v>
      </c>
      <c r="AJ47" s="126">
        <f t="shared" si="48"/>
        <v>0</v>
      </c>
      <c r="AK47" s="126">
        <f t="shared" si="49"/>
        <v>0</v>
      </c>
      <c r="AL47" s="126">
        <f t="shared" si="50"/>
        <v>0</v>
      </c>
      <c r="AM47" s="298">
        <f t="shared" si="37"/>
        <v>0</v>
      </c>
      <c r="AN47" s="299">
        <f t="shared" si="38"/>
        <v>0</v>
      </c>
      <c r="AO47" s="299">
        <f t="shared" si="39"/>
        <v>0</v>
      </c>
      <c r="AP47" s="299">
        <f t="shared" si="40"/>
        <v>0</v>
      </c>
      <c r="AQ47" s="300">
        <f t="shared" si="41"/>
        <v>0</v>
      </c>
      <c r="AR47" s="76"/>
      <c r="AS47" s="76"/>
      <c r="AT47" s="76"/>
      <c r="AU47" s="76"/>
      <c r="AV47" s="76"/>
    </row>
    <row r="48" spans="3:49" ht="18" customHeight="1" x14ac:dyDescent="0.35">
      <c r="C48" s="149"/>
      <c r="D48" s="171"/>
      <c r="E48" s="339"/>
      <c r="F48" s="172"/>
      <c r="G48" s="341"/>
      <c r="H48" s="370"/>
      <c r="I48" s="342"/>
      <c r="J48" s="157"/>
      <c r="K48" s="158"/>
      <c r="L48" s="345"/>
      <c r="M48" s="110">
        <f t="shared" si="16"/>
        <v>0</v>
      </c>
      <c r="N48" s="112">
        <f t="shared" si="17"/>
        <v>0</v>
      </c>
      <c r="O48" s="310">
        <f>IF(E48="",0,VLOOKUP(E48,'Salary Scale table'!A$1:B$12,2,FALSE))</f>
        <v>0</v>
      </c>
      <c r="P48" s="311">
        <f t="shared" si="18"/>
        <v>0</v>
      </c>
      <c r="Q48" s="320" t="str">
        <f t="shared" si="19"/>
        <v/>
      </c>
      <c r="R48" s="314">
        <f t="shared" si="20"/>
        <v>0</v>
      </c>
      <c r="S48" s="313">
        <f t="shared" si="21"/>
        <v>0</v>
      </c>
      <c r="T48" s="341"/>
      <c r="U48" s="372"/>
      <c r="V48" s="131">
        <f t="shared" si="22"/>
        <v>0</v>
      </c>
      <c r="W48" s="376"/>
      <c r="X48" s="107">
        <f t="shared" si="8"/>
        <v>1</v>
      </c>
      <c r="Y48" s="108">
        <f t="shared" si="42"/>
        <v>1</v>
      </c>
      <c r="Z48" s="108">
        <f t="shared" si="43"/>
        <v>1</v>
      </c>
      <c r="AA48" s="108">
        <f t="shared" si="44"/>
        <v>1</v>
      </c>
      <c r="AB48" s="108">
        <f t="shared" si="45"/>
        <v>1</v>
      </c>
      <c r="AC48" s="109">
        <f t="shared" si="27"/>
        <v>0</v>
      </c>
      <c r="AD48" s="110">
        <f t="shared" si="28"/>
        <v>0</v>
      </c>
      <c r="AE48" s="110">
        <f t="shared" si="29"/>
        <v>0</v>
      </c>
      <c r="AF48" s="110">
        <f t="shared" si="30"/>
        <v>0</v>
      </c>
      <c r="AG48" s="123">
        <f t="shared" si="31"/>
        <v>0</v>
      </c>
      <c r="AH48" s="125">
        <f t="shared" si="46"/>
        <v>0</v>
      </c>
      <c r="AI48" s="126">
        <f t="shared" si="47"/>
        <v>0</v>
      </c>
      <c r="AJ48" s="126">
        <f t="shared" si="48"/>
        <v>0</v>
      </c>
      <c r="AK48" s="126">
        <f t="shared" si="49"/>
        <v>0</v>
      </c>
      <c r="AL48" s="126">
        <f t="shared" si="50"/>
        <v>0</v>
      </c>
      <c r="AM48" s="298">
        <f t="shared" si="37"/>
        <v>0</v>
      </c>
      <c r="AN48" s="299">
        <f t="shared" si="38"/>
        <v>0</v>
      </c>
      <c r="AO48" s="299">
        <f t="shared" si="39"/>
        <v>0</v>
      </c>
      <c r="AP48" s="299">
        <f t="shared" si="40"/>
        <v>0</v>
      </c>
      <c r="AQ48" s="300">
        <f t="shared" si="41"/>
        <v>0</v>
      </c>
      <c r="AR48" s="76"/>
      <c r="AS48" s="76"/>
      <c r="AT48" s="76"/>
      <c r="AU48" s="76"/>
      <c r="AV48" s="76"/>
    </row>
    <row r="49" spans="3:48" ht="18" customHeight="1" x14ac:dyDescent="0.35">
      <c r="C49" s="368"/>
      <c r="D49" s="339"/>
      <c r="E49" s="339"/>
      <c r="F49" s="369"/>
      <c r="G49" s="341"/>
      <c r="H49" s="370"/>
      <c r="I49" s="342"/>
      <c r="J49" s="371"/>
      <c r="K49" s="372"/>
      <c r="L49" s="345"/>
      <c r="M49" s="110">
        <f t="shared" si="16"/>
        <v>0</v>
      </c>
      <c r="N49" s="112">
        <f t="shared" si="17"/>
        <v>0</v>
      </c>
      <c r="O49" s="310">
        <f>IF(E49="",0,VLOOKUP(E49,'Salary Scale table'!A$1:B$12,2,FALSE))</f>
        <v>0</v>
      </c>
      <c r="P49" s="311">
        <f t="shared" si="18"/>
        <v>0</v>
      </c>
      <c r="Q49" s="320" t="str">
        <f t="shared" si="19"/>
        <v/>
      </c>
      <c r="R49" s="314">
        <f t="shared" si="20"/>
        <v>0</v>
      </c>
      <c r="S49" s="313">
        <f t="shared" si="21"/>
        <v>0</v>
      </c>
      <c r="T49" s="341"/>
      <c r="U49" s="372"/>
      <c r="V49" s="131">
        <f t="shared" si="22"/>
        <v>0</v>
      </c>
      <c r="W49" s="376"/>
      <c r="X49" s="107">
        <f t="shared" si="8"/>
        <v>1</v>
      </c>
      <c r="Y49" s="108">
        <f t="shared" si="42"/>
        <v>1</v>
      </c>
      <c r="Z49" s="108">
        <f t="shared" si="43"/>
        <v>1</v>
      </c>
      <c r="AA49" s="108">
        <f t="shared" si="44"/>
        <v>1</v>
      </c>
      <c r="AB49" s="108">
        <f t="shared" si="45"/>
        <v>1</v>
      </c>
      <c r="AC49" s="109">
        <f t="shared" si="27"/>
        <v>0</v>
      </c>
      <c r="AD49" s="110">
        <f t="shared" si="28"/>
        <v>0</v>
      </c>
      <c r="AE49" s="110">
        <f t="shared" si="29"/>
        <v>0</v>
      </c>
      <c r="AF49" s="110">
        <f t="shared" si="30"/>
        <v>0</v>
      </c>
      <c r="AG49" s="123">
        <f t="shared" si="31"/>
        <v>0</v>
      </c>
      <c r="AH49" s="125">
        <f t="shared" si="46"/>
        <v>0</v>
      </c>
      <c r="AI49" s="126">
        <f t="shared" si="47"/>
        <v>0</v>
      </c>
      <c r="AJ49" s="126">
        <f t="shared" si="48"/>
        <v>0</v>
      </c>
      <c r="AK49" s="126">
        <f t="shared" si="49"/>
        <v>0</v>
      </c>
      <c r="AL49" s="126">
        <f t="shared" si="50"/>
        <v>0</v>
      </c>
      <c r="AM49" s="298">
        <f t="shared" si="37"/>
        <v>0</v>
      </c>
      <c r="AN49" s="299">
        <f t="shared" si="38"/>
        <v>0</v>
      </c>
      <c r="AO49" s="299">
        <f t="shared" si="39"/>
        <v>0</v>
      </c>
      <c r="AP49" s="299">
        <f t="shared" si="40"/>
        <v>0</v>
      </c>
      <c r="AQ49" s="300">
        <f t="shared" si="41"/>
        <v>0</v>
      </c>
      <c r="AR49" s="76"/>
      <c r="AS49" s="76"/>
      <c r="AT49" s="76"/>
      <c r="AU49" s="76"/>
      <c r="AV49" s="76"/>
    </row>
    <row r="50" spans="3:48" ht="18" customHeight="1" x14ac:dyDescent="0.35">
      <c r="C50" s="368"/>
      <c r="D50" s="373"/>
      <c r="E50" s="339"/>
      <c r="F50" s="369"/>
      <c r="G50" s="341"/>
      <c r="H50" s="370"/>
      <c r="I50" s="342"/>
      <c r="J50" s="371"/>
      <c r="K50" s="372"/>
      <c r="L50" s="345"/>
      <c r="M50" s="110">
        <f t="shared" si="16"/>
        <v>0</v>
      </c>
      <c r="N50" s="112">
        <f t="shared" si="17"/>
        <v>0</v>
      </c>
      <c r="O50" s="310">
        <f>IF(E50="",0,VLOOKUP(E50,'Salary Scale table'!A$1:B$12,2,FALSE))</f>
        <v>0</v>
      </c>
      <c r="P50" s="311">
        <f t="shared" si="18"/>
        <v>0</v>
      </c>
      <c r="Q50" s="320" t="str">
        <f t="shared" si="19"/>
        <v/>
      </c>
      <c r="R50" s="314">
        <f t="shared" si="20"/>
        <v>0</v>
      </c>
      <c r="S50" s="313">
        <f t="shared" si="21"/>
        <v>0</v>
      </c>
      <c r="T50" s="341"/>
      <c r="U50" s="372"/>
      <c r="V50" s="131">
        <f t="shared" si="22"/>
        <v>0</v>
      </c>
      <c r="W50" s="376"/>
      <c r="X50" s="107">
        <f t="shared" si="8"/>
        <v>1</v>
      </c>
      <c r="Y50" s="108">
        <f t="shared" si="42"/>
        <v>1</v>
      </c>
      <c r="Z50" s="108">
        <f t="shared" si="43"/>
        <v>1</v>
      </c>
      <c r="AA50" s="108">
        <f t="shared" si="44"/>
        <v>1</v>
      </c>
      <c r="AB50" s="108">
        <f t="shared" si="45"/>
        <v>1</v>
      </c>
      <c r="AC50" s="109">
        <f t="shared" si="27"/>
        <v>0</v>
      </c>
      <c r="AD50" s="110">
        <f t="shared" si="28"/>
        <v>0</v>
      </c>
      <c r="AE50" s="110">
        <f t="shared" si="29"/>
        <v>0</v>
      </c>
      <c r="AF50" s="110">
        <f t="shared" si="30"/>
        <v>0</v>
      </c>
      <c r="AG50" s="123">
        <f t="shared" si="31"/>
        <v>0</v>
      </c>
      <c r="AH50" s="125">
        <f t="shared" si="46"/>
        <v>0</v>
      </c>
      <c r="AI50" s="126">
        <f t="shared" si="47"/>
        <v>0</v>
      </c>
      <c r="AJ50" s="126">
        <f t="shared" si="48"/>
        <v>0</v>
      </c>
      <c r="AK50" s="126">
        <f t="shared" si="49"/>
        <v>0</v>
      </c>
      <c r="AL50" s="126">
        <f t="shared" si="50"/>
        <v>0</v>
      </c>
      <c r="AM50" s="298">
        <f t="shared" si="37"/>
        <v>0</v>
      </c>
      <c r="AN50" s="299">
        <f t="shared" si="38"/>
        <v>0</v>
      </c>
      <c r="AO50" s="299">
        <f t="shared" si="39"/>
        <v>0</v>
      </c>
      <c r="AP50" s="299">
        <f t="shared" si="40"/>
        <v>0</v>
      </c>
      <c r="AQ50" s="300">
        <f t="shared" si="41"/>
        <v>0</v>
      </c>
      <c r="AR50" s="76"/>
      <c r="AS50" s="76"/>
      <c r="AT50" s="76"/>
      <c r="AU50" s="76"/>
      <c r="AV50" s="76"/>
    </row>
    <row r="51" spans="3:48" ht="18" customHeight="1" x14ac:dyDescent="0.35">
      <c r="C51" s="368"/>
      <c r="D51" s="373"/>
      <c r="E51" s="339"/>
      <c r="F51" s="369"/>
      <c r="G51" s="341"/>
      <c r="H51" s="370"/>
      <c r="I51" s="342"/>
      <c r="J51" s="371"/>
      <c r="K51" s="372"/>
      <c r="L51" s="345"/>
      <c r="M51" s="110">
        <f t="shared" si="16"/>
        <v>0</v>
      </c>
      <c r="N51" s="112">
        <f t="shared" si="17"/>
        <v>0</v>
      </c>
      <c r="O51" s="310">
        <f>IF(E51="",0,VLOOKUP(E51,'Salary Scale table'!A$1:B$12,2,FALSE))</f>
        <v>0</v>
      </c>
      <c r="P51" s="311">
        <f t="shared" si="18"/>
        <v>0</v>
      </c>
      <c r="Q51" s="320" t="str">
        <f t="shared" si="19"/>
        <v/>
      </c>
      <c r="R51" s="314">
        <f t="shared" si="20"/>
        <v>0</v>
      </c>
      <c r="S51" s="313">
        <f t="shared" si="21"/>
        <v>0</v>
      </c>
      <c r="T51" s="341"/>
      <c r="U51" s="372"/>
      <c r="V51" s="131">
        <f t="shared" si="22"/>
        <v>0</v>
      </c>
      <c r="W51" s="376"/>
      <c r="X51" s="107">
        <f t="shared" si="8"/>
        <v>1</v>
      </c>
      <c r="Y51" s="108">
        <f t="shared" si="42"/>
        <v>1</v>
      </c>
      <c r="Z51" s="108">
        <f t="shared" si="43"/>
        <v>1</v>
      </c>
      <c r="AA51" s="108">
        <f t="shared" si="44"/>
        <v>1</v>
      </c>
      <c r="AB51" s="108">
        <f t="shared" si="45"/>
        <v>1</v>
      </c>
      <c r="AC51" s="109">
        <f t="shared" si="27"/>
        <v>0</v>
      </c>
      <c r="AD51" s="110">
        <f t="shared" si="28"/>
        <v>0</v>
      </c>
      <c r="AE51" s="110">
        <f t="shared" si="29"/>
        <v>0</v>
      </c>
      <c r="AF51" s="110">
        <f t="shared" si="30"/>
        <v>0</v>
      </c>
      <c r="AG51" s="123">
        <f t="shared" si="31"/>
        <v>0</v>
      </c>
      <c r="AH51" s="125">
        <f t="shared" si="46"/>
        <v>0</v>
      </c>
      <c r="AI51" s="126">
        <f t="shared" si="47"/>
        <v>0</v>
      </c>
      <c r="AJ51" s="126">
        <f t="shared" si="48"/>
        <v>0</v>
      </c>
      <c r="AK51" s="126">
        <f t="shared" si="49"/>
        <v>0</v>
      </c>
      <c r="AL51" s="126">
        <f t="shared" si="50"/>
        <v>0</v>
      </c>
      <c r="AM51" s="298">
        <f t="shared" si="37"/>
        <v>0</v>
      </c>
      <c r="AN51" s="299">
        <f t="shared" si="38"/>
        <v>0</v>
      </c>
      <c r="AO51" s="299">
        <f t="shared" si="39"/>
        <v>0</v>
      </c>
      <c r="AP51" s="299">
        <f t="shared" si="40"/>
        <v>0</v>
      </c>
      <c r="AQ51" s="300">
        <f t="shared" si="41"/>
        <v>0</v>
      </c>
      <c r="AR51" s="76"/>
      <c r="AS51" s="76"/>
      <c r="AT51" s="76"/>
      <c r="AU51" s="76"/>
      <c r="AV51" s="76"/>
    </row>
    <row r="52" spans="3:48" ht="18" customHeight="1" x14ac:dyDescent="0.35">
      <c r="C52" s="149"/>
      <c r="D52" s="171"/>
      <c r="E52" s="339"/>
      <c r="F52" s="172"/>
      <c r="G52" s="341"/>
      <c r="H52" s="370"/>
      <c r="I52" s="342"/>
      <c r="J52" s="157"/>
      <c r="K52" s="158"/>
      <c r="L52" s="345"/>
      <c r="M52" s="110">
        <f t="shared" si="16"/>
        <v>0</v>
      </c>
      <c r="N52" s="112">
        <f t="shared" si="17"/>
        <v>0</v>
      </c>
      <c r="O52" s="310">
        <f>IF(E52="",0,VLOOKUP(E52,'Salary Scale table'!A$1:B$12,2,FALSE))</f>
        <v>0</v>
      </c>
      <c r="P52" s="311">
        <f t="shared" si="18"/>
        <v>0</v>
      </c>
      <c r="Q52" s="320" t="str">
        <f t="shared" si="19"/>
        <v/>
      </c>
      <c r="R52" s="314">
        <f t="shared" si="20"/>
        <v>0</v>
      </c>
      <c r="S52" s="313">
        <f t="shared" si="21"/>
        <v>0</v>
      </c>
      <c r="T52" s="341"/>
      <c r="U52" s="372"/>
      <c r="V52" s="131">
        <f t="shared" si="22"/>
        <v>0</v>
      </c>
      <c r="W52" s="376"/>
      <c r="X52" s="107">
        <f t="shared" si="8"/>
        <v>1</v>
      </c>
      <c r="Y52" s="108">
        <f t="shared" si="42"/>
        <v>1</v>
      </c>
      <c r="Z52" s="108">
        <f t="shared" si="43"/>
        <v>1</v>
      </c>
      <c r="AA52" s="108">
        <f t="shared" si="44"/>
        <v>1</v>
      </c>
      <c r="AB52" s="108">
        <f t="shared" si="45"/>
        <v>1</v>
      </c>
      <c r="AC52" s="109">
        <f t="shared" si="27"/>
        <v>0</v>
      </c>
      <c r="AD52" s="110">
        <f t="shared" si="28"/>
        <v>0</v>
      </c>
      <c r="AE52" s="110">
        <f t="shared" si="29"/>
        <v>0</v>
      </c>
      <c r="AF52" s="110">
        <f t="shared" si="30"/>
        <v>0</v>
      </c>
      <c r="AG52" s="123">
        <f t="shared" si="31"/>
        <v>0</v>
      </c>
      <c r="AH52" s="125">
        <f t="shared" si="46"/>
        <v>0</v>
      </c>
      <c r="AI52" s="126">
        <f t="shared" si="47"/>
        <v>0</v>
      </c>
      <c r="AJ52" s="126">
        <f t="shared" si="48"/>
        <v>0</v>
      </c>
      <c r="AK52" s="126">
        <f t="shared" si="49"/>
        <v>0</v>
      </c>
      <c r="AL52" s="126">
        <f t="shared" si="50"/>
        <v>0</v>
      </c>
      <c r="AM52" s="298">
        <f t="shared" si="37"/>
        <v>0</v>
      </c>
      <c r="AN52" s="299">
        <f t="shared" si="38"/>
        <v>0</v>
      </c>
      <c r="AO52" s="299">
        <f t="shared" si="39"/>
        <v>0</v>
      </c>
      <c r="AP52" s="299">
        <f t="shared" si="40"/>
        <v>0</v>
      </c>
      <c r="AQ52" s="300">
        <f t="shared" si="41"/>
        <v>0</v>
      </c>
      <c r="AR52" s="76"/>
      <c r="AS52" s="76"/>
      <c r="AT52" s="76"/>
      <c r="AU52" s="76"/>
      <c r="AV52" s="76"/>
    </row>
    <row r="53" spans="3:48" ht="18" customHeight="1" x14ac:dyDescent="0.35">
      <c r="C53" s="149"/>
      <c r="D53" s="171"/>
      <c r="E53" s="339"/>
      <c r="F53" s="172"/>
      <c r="G53" s="341"/>
      <c r="H53" s="370"/>
      <c r="I53" s="342"/>
      <c r="J53" s="157"/>
      <c r="K53" s="158"/>
      <c r="L53" s="345"/>
      <c r="M53" s="110">
        <f t="shared" si="16"/>
        <v>0</v>
      </c>
      <c r="N53" s="112">
        <f t="shared" si="17"/>
        <v>0</v>
      </c>
      <c r="O53" s="310">
        <f>IF(E53="",0,VLOOKUP(E53,'Salary Scale table'!A$1:B$12,2,FALSE))</f>
        <v>0</v>
      </c>
      <c r="P53" s="311">
        <f t="shared" si="18"/>
        <v>0</v>
      </c>
      <c r="Q53" s="320" t="str">
        <f t="shared" si="19"/>
        <v/>
      </c>
      <c r="R53" s="314">
        <f t="shared" si="20"/>
        <v>0</v>
      </c>
      <c r="S53" s="313">
        <f t="shared" si="21"/>
        <v>0</v>
      </c>
      <c r="T53" s="341"/>
      <c r="U53" s="372"/>
      <c r="V53" s="131">
        <f t="shared" si="22"/>
        <v>0</v>
      </c>
      <c r="W53" s="376"/>
      <c r="X53" s="107">
        <f t="shared" si="8"/>
        <v>1</v>
      </c>
      <c r="Y53" s="108">
        <f t="shared" si="42"/>
        <v>1</v>
      </c>
      <c r="Z53" s="108">
        <f t="shared" si="43"/>
        <v>1</v>
      </c>
      <c r="AA53" s="108">
        <f t="shared" si="44"/>
        <v>1</v>
      </c>
      <c r="AB53" s="108">
        <f t="shared" si="45"/>
        <v>1</v>
      </c>
      <c r="AC53" s="109">
        <f t="shared" si="27"/>
        <v>0</v>
      </c>
      <c r="AD53" s="110">
        <f t="shared" si="28"/>
        <v>0</v>
      </c>
      <c r="AE53" s="110">
        <f t="shared" si="29"/>
        <v>0</v>
      </c>
      <c r="AF53" s="110">
        <f t="shared" si="30"/>
        <v>0</v>
      </c>
      <c r="AG53" s="123">
        <f t="shared" si="31"/>
        <v>0</v>
      </c>
      <c r="AH53" s="125">
        <f t="shared" si="46"/>
        <v>0</v>
      </c>
      <c r="AI53" s="126">
        <f t="shared" si="47"/>
        <v>0</v>
      </c>
      <c r="AJ53" s="126">
        <f t="shared" si="48"/>
        <v>0</v>
      </c>
      <c r="AK53" s="126">
        <f t="shared" si="49"/>
        <v>0</v>
      </c>
      <c r="AL53" s="126">
        <f t="shared" si="50"/>
        <v>0</v>
      </c>
      <c r="AM53" s="298">
        <f t="shared" si="37"/>
        <v>0</v>
      </c>
      <c r="AN53" s="299">
        <f t="shared" si="38"/>
        <v>0</v>
      </c>
      <c r="AO53" s="299">
        <f t="shared" si="39"/>
        <v>0</v>
      </c>
      <c r="AP53" s="299">
        <f t="shared" si="40"/>
        <v>0</v>
      </c>
      <c r="AQ53" s="300">
        <f t="shared" si="41"/>
        <v>0</v>
      </c>
      <c r="AR53" s="76"/>
      <c r="AS53" s="76"/>
      <c r="AT53" s="76"/>
      <c r="AU53" s="76"/>
      <c r="AV53" s="76"/>
    </row>
    <row r="54" spans="3:48" ht="18" customHeight="1" x14ac:dyDescent="0.35">
      <c r="C54" s="149"/>
      <c r="D54" s="171"/>
      <c r="E54" s="339"/>
      <c r="F54" s="172"/>
      <c r="G54" s="341"/>
      <c r="H54" s="370"/>
      <c r="I54" s="342"/>
      <c r="J54" s="157"/>
      <c r="K54" s="158"/>
      <c r="L54" s="345"/>
      <c r="M54" s="110">
        <f t="shared" si="16"/>
        <v>0</v>
      </c>
      <c r="N54" s="112">
        <f t="shared" si="17"/>
        <v>0</v>
      </c>
      <c r="O54" s="310">
        <f>IF(E54="",0,VLOOKUP(E54,'Salary Scale table'!A$1:B$12,2,FALSE))</f>
        <v>0</v>
      </c>
      <c r="P54" s="311">
        <f t="shared" si="18"/>
        <v>0</v>
      </c>
      <c r="Q54" s="320" t="str">
        <f t="shared" si="19"/>
        <v/>
      </c>
      <c r="R54" s="314">
        <f t="shared" si="20"/>
        <v>0</v>
      </c>
      <c r="S54" s="313">
        <f t="shared" si="21"/>
        <v>0</v>
      </c>
      <c r="T54" s="341"/>
      <c r="U54" s="372"/>
      <c r="V54" s="131">
        <f t="shared" si="22"/>
        <v>0</v>
      </c>
      <c r="W54" s="376"/>
      <c r="X54" s="107">
        <f t="shared" si="8"/>
        <v>1</v>
      </c>
      <c r="Y54" s="108">
        <f t="shared" si="42"/>
        <v>1</v>
      </c>
      <c r="Z54" s="108">
        <f t="shared" si="43"/>
        <v>1</v>
      </c>
      <c r="AA54" s="108">
        <f t="shared" si="44"/>
        <v>1</v>
      </c>
      <c r="AB54" s="108">
        <f t="shared" si="45"/>
        <v>1</v>
      </c>
      <c r="AC54" s="109">
        <f t="shared" si="27"/>
        <v>0</v>
      </c>
      <c r="AD54" s="110">
        <f t="shared" si="28"/>
        <v>0</v>
      </c>
      <c r="AE54" s="110">
        <f t="shared" si="29"/>
        <v>0</v>
      </c>
      <c r="AF54" s="110">
        <f t="shared" si="30"/>
        <v>0</v>
      </c>
      <c r="AG54" s="123">
        <f t="shared" si="31"/>
        <v>0</v>
      </c>
      <c r="AH54" s="125">
        <f t="shared" si="46"/>
        <v>0</v>
      </c>
      <c r="AI54" s="126">
        <f t="shared" si="47"/>
        <v>0</v>
      </c>
      <c r="AJ54" s="126">
        <f t="shared" si="48"/>
        <v>0</v>
      </c>
      <c r="AK54" s="126">
        <f t="shared" si="49"/>
        <v>0</v>
      </c>
      <c r="AL54" s="126">
        <f t="shared" si="50"/>
        <v>0</v>
      </c>
      <c r="AM54" s="298">
        <f t="shared" si="37"/>
        <v>0</v>
      </c>
      <c r="AN54" s="299">
        <f t="shared" si="38"/>
        <v>0</v>
      </c>
      <c r="AO54" s="299">
        <f t="shared" si="39"/>
        <v>0</v>
      </c>
      <c r="AP54" s="299">
        <f t="shared" si="40"/>
        <v>0</v>
      </c>
      <c r="AQ54" s="300">
        <f t="shared" si="41"/>
        <v>0</v>
      </c>
      <c r="AR54" s="76"/>
      <c r="AS54" s="76"/>
      <c r="AT54" s="76"/>
      <c r="AU54" s="76"/>
      <c r="AV54" s="76"/>
    </row>
    <row r="55" spans="3:48" ht="18" customHeight="1" x14ac:dyDescent="0.35">
      <c r="C55" s="149"/>
      <c r="D55" s="171"/>
      <c r="E55" s="339"/>
      <c r="F55" s="172"/>
      <c r="G55" s="341"/>
      <c r="H55" s="370"/>
      <c r="I55" s="342"/>
      <c r="J55" s="157"/>
      <c r="K55" s="158"/>
      <c r="L55" s="345"/>
      <c r="M55" s="110">
        <f t="shared" si="16"/>
        <v>0</v>
      </c>
      <c r="N55" s="112">
        <f t="shared" si="17"/>
        <v>0</v>
      </c>
      <c r="O55" s="310">
        <f>IF(E55="",0,VLOOKUP(E55,'Salary Scale table'!A$1:B$12,2,FALSE))</f>
        <v>0</v>
      </c>
      <c r="P55" s="311">
        <f t="shared" si="18"/>
        <v>0</v>
      </c>
      <c r="Q55" s="320" t="str">
        <f t="shared" si="19"/>
        <v/>
      </c>
      <c r="R55" s="314">
        <f t="shared" si="20"/>
        <v>0</v>
      </c>
      <c r="S55" s="313">
        <f t="shared" si="21"/>
        <v>0</v>
      </c>
      <c r="T55" s="341"/>
      <c r="U55" s="372"/>
      <c r="V55" s="131">
        <f t="shared" si="22"/>
        <v>0</v>
      </c>
      <c r="W55" s="376"/>
      <c r="X55" s="107">
        <f t="shared" si="8"/>
        <v>1</v>
      </c>
      <c r="Y55" s="108">
        <f t="shared" si="42"/>
        <v>1</v>
      </c>
      <c r="Z55" s="108">
        <f t="shared" si="43"/>
        <v>1</v>
      </c>
      <c r="AA55" s="108">
        <f t="shared" si="44"/>
        <v>1</v>
      </c>
      <c r="AB55" s="108">
        <f t="shared" si="45"/>
        <v>1</v>
      </c>
      <c r="AC55" s="109">
        <f t="shared" si="27"/>
        <v>0</v>
      </c>
      <c r="AD55" s="110">
        <f t="shared" si="28"/>
        <v>0</v>
      </c>
      <c r="AE55" s="110">
        <f t="shared" si="29"/>
        <v>0</v>
      </c>
      <c r="AF55" s="110">
        <f t="shared" si="30"/>
        <v>0</v>
      </c>
      <c r="AG55" s="123">
        <f t="shared" si="31"/>
        <v>0</v>
      </c>
      <c r="AH55" s="125">
        <f t="shared" si="46"/>
        <v>0</v>
      </c>
      <c r="AI55" s="126">
        <f t="shared" si="47"/>
        <v>0</v>
      </c>
      <c r="AJ55" s="126">
        <f t="shared" si="48"/>
        <v>0</v>
      </c>
      <c r="AK55" s="126">
        <f t="shared" si="49"/>
        <v>0</v>
      </c>
      <c r="AL55" s="126">
        <f t="shared" si="50"/>
        <v>0</v>
      </c>
      <c r="AM55" s="298">
        <f t="shared" si="37"/>
        <v>0</v>
      </c>
      <c r="AN55" s="299">
        <f t="shared" si="38"/>
        <v>0</v>
      </c>
      <c r="AO55" s="299">
        <f t="shared" si="39"/>
        <v>0</v>
      </c>
      <c r="AP55" s="299">
        <f t="shared" si="40"/>
        <v>0</v>
      </c>
      <c r="AQ55" s="300">
        <f t="shared" si="41"/>
        <v>0</v>
      </c>
    </row>
    <row r="56" spans="3:48" ht="18" customHeight="1" x14ac:dyDescent="0.35">
      <c r="C56" s="149"/>
      <c r="D56" s="171"/>
      <c r="E56" s="339"/>
      <c r="F56" s="172"/>
      <c r="G56" s="341"/>
      <c r="H56" s="370"/>
      <c r="I56" s="342"/>
      <c r="J56" s="157"/>
      <c r="K56" s="158"/>
      <c r="L56" s="345"/>
      <c r="M56" s="110">
        <f t="shared" si="16"/>
        <v>0</v>
      </c>
      <c r="N56" s="112">
        <f t="shared" si="17"/>
        <v>0</v>
      </c>
      <c r="O56" s="310">
        <f>IF(E56="",0,VLOOKUP(E56,'Salary Scale table'!A$1:B$12,2,FALSE))</f>
        <v>0</v>
      </c>
      <c r="P56" s="311">
        <f t="shared" si="18"/>
        <v>0</v>
      </c>
      <c r="Q56" s="320" t="str">
        <f t="shared" si="19"/>
        <v/>
      </c>
      <c r="R56" s="314">
        <f t="shared" si="20"/>
        <v>0</v>
      </c>
      <c r="S56" s="313">
        <f t="shared" si="21"/>
        <v>0</v>
      </c>
      <c r="T56" s="341"/>
      <c r="U56" s="372"/>
      <c r="V56" s="131">
        <f t="shared" si="22"/>
        <v>0</v>
      </c>
      <c r="W56" s="376"/>
      <c r="X56" s="107">
        <f t="shared" si="8"/>
        <v>1</v>
      </c>
      <c r="Y56" s="108">
        <f t="shared" si="42"/>
        <v>1</v>
      </c>
      <c r="Z56" s="108">
        <f t="shared" si="43"/>
        <v>1</v>
      </c>
      <c r="AA56" s="108">
        <f t="shared" si="44"/>
        <v>1</v>
      </c>
      <c r="AB56" s="108">
        <f t="shared" si="45"/>
        <v>1</v>
      </c>
      <c r="AC56" s="109">
        <f t="shared" si="27"/>
        <v>0</v>
      </c>
      <c r="AD56" s="110">
        <f t="shared" si="28"/>
        <v>0</v>
      </c>
      <c r="AE56" s="110">
        <f t="shared" si="29"/>
        <v>0</v>
      </c>
      <c r="AF56" s="110">
        <f t="shared" si="30"/>
        <v>0</v>
      </c>
      <c r="AG56" s="123">
        <f t="shared" si="31"/>
        <v>0</v>
      </c>
      <c r="AH56" s="125">
        <f t="shared" si="46"/>
        <v>0</v>
      </c>
      <c r="AI56" s="126">
        <f t="shared" si="47"/>
        <v>0</v>
      </c>
      <c r="AJ56" s="126">
        <f t="shared" si="48"/>
        <v>0</v>
      </c>
      <c r="AK56" s="126">
        <f t="shared" si="49"/>
        <v>0</v>
      </c>
      <c r="AL56" s="126">
        <f t="shared" si="50"/>
        <v>0</v>
      </c>
      <c r="AM56" s="298">
        <f t="shared" si="37"/>
        <v>0</v>
      </c>
      <c r="AN56" s="299">
        <f t="shared" si="38"/>
        <v>0</v>
      </c>
      <c r="AO56" s="299">
        <f t="shared" si="39"/>
        <v>0</v>
      </c>
      <c r="AP56" s="299">
        <f t="shared" si="40"/>
        <v>0</v>
      </c>
      <c r="AQ56" s="300">
        <f t="shared" si="41"/>
        <v>0</v>
      </c>
    </row>
    <row r="57" spans="3:48" ht="18" customHeight="1" x14ac:dyDescent="0.35">
      <c r="C57" s="149"/>
      <c r="D57" s="171"/>
      <c r="E57" s="339"/>
      <c r="F57" s="172"/>
      <c r="G57" s="341"/>
      <c r="H57" s="370"/>
      <c r="I57" s="342"/>
      <c r="J57" s="157"/>
      <c r="K57" s="158"/>
      <c r="L57" s="345"/>
      <c r="M57" s="110">
        <f t="shared" si="16"/>
        <v>0</v>
      </c>
      <c r="N57" s="112">
        <f t="shared" si="17"/>
        <v>0</v>
      </c>
      <c r="O57" s="310">
        <f>IF(E57="",0,VLOOKUP(E57,'Salary Scale table'!A$1:B$12,2,FALSE))</f>
        <v>0</v>
      </c>
      <c r="P57" s="311">
        <f t="shared" si="18"/>
        <v>0</v>
      </c>
      <c r="Q57" s="320" t="str">
        <f t="shared" si="19"/>
        <v/>
      </c>
      <c r="R57" s="314">
        <f t="shared" si="20"/>
        <v>0</v>
      </c>
      <c r="S57" s="313">
        <f t="shared" si="21"/>
        <v>0</v>
      </c>
      <c r="T57" s="341"/>
      <c r="U57" s="372"/>
      <c r="V57" s="131">
        <f t="shared" si="22"/>
        <v>0</v>
      </c>
      <c r="W57" s="376"/>
      <c r="X57" s="107">
        <f t="shared" si="8"/>
        <v>1</v>
      </c>
      <c r="Y57" s="108">
        <f t="shared" si="42"/>
        <v>1</v>
      </c>
      <c r="Z57" s="108">
        <f t="shared" si="43"/>
        <v>1</v>
      </c>
      <c r="AA57" s="108">
        <f t="shared" si="44"/>
        <v>1</v>
      </c>
      <c r="AB57" s="108">
        <f t="shared" si="45"/>
        <v>1</v>
      </c>
      <c r="AC57" s="109">
        <f t="shared" si="27"/>
        <v>0</v>
      </c>
      <c r="AD57" s="110">
        <f t="shared" si="28"/>
        <v>0</v>
      </c>
      <c r="AE57" s="110">
        <f t="shared" si="29"/>
        <v>0</v>
      </c>
      <c r="AF57" s="110">
        <f t="shared" si="30"/>
        <v>0</v>
      </c>
      <c r="AG57" s="123">
        <f t="shared" si="31"/>
        <v>0</v>
      </c>
      <c r="AH57" s="125">
        <f t="shared" si="46"/>
        <v>0</v>
      </c>
      <c r="AI57" s="126">
        <f t="shared" si="47"/>
        <v>0</v>
      </c>
      <c r="AJ57" s="126">
        <f t="shared" si="48"/>
        <v>0</v>
      </c>
      <c r="AK57" s="126">
        <f t="shared" si="49"/>
        <v>0</v>
      </c>
      <c r="AL57" s="126">
        <f t="shared" si="50"/>
        <v>0</v>
      </c>
      <c r="AM57" s="298">
        <f t="shared" si="37"/>
        <v>0</v>
      </c>
      <c r="AN57" s="299">
        <f t="shared" si="38"/>
        <v>0</v>
      </c>
      <c r="AO57" s="299">
        <f t="shared" si="39"/>
        <v>0</v>
      </c>
      <c r="AP57" s="299">
        <f t="shared" si="40"/>
        <v>0</v>
      </c>
      <c r="AQ57" s="300">
        <f t="shared" si="41"/>
        <v>0</v>
      </c>
    </row>
    <row r="58" spans="3:48" ht="18" customHeight="1" x14ac:dyDescent="0.35">
      <c r="C58" s="149"/>
      <c r="D58" s="171"/>
      <c r="E58" s="339"/>
      <c r="F58" s="172"/>
      <c r="G58" s="341"/>
      <c r="H58" s="370"/>
      <c r="I58" s="342"/>
      <c r="J58" s="157"/>
      <c r="K58" s="158"/>
      <c r="L58" s="345"/>
      <c r="M58" s="110">
        <f t="shared" si="16"/>
        <v>0</v>
      </c>
      <c r="N58" s="112">
        <f t="shared" si="17"/>
        <v>0</v>
      </c>
      <c r="O58" s="310">
        <f>IF(E58="",0,VLOOKUP(E58,'Salary Scale table'!A$1:B$12,2,FALSE))</f>
        <v>0</v>
      </c>
      <c r="P58" s="311">
        <f t="shared" si="18"/>
        <v>0</v>
      </c>
      <c r="Q58" s="320" t="str">
        <f t="shared" si="19"/>
        <v/>
      </c>
      <c r="R58" s="314">
        <f t="shared" si="20"/>
        <v>0</v>
      </c>
      <c r="S58" s="313">
        <f t="shared" si="21"/>
        <v>0</v>
      </c>
      <c r="T58" s="341"/>
      <c r="U58" s="372"/>
      <c r="V58" s="131">
        <f t="shared" si="22"/>
        <v>0</v>
      </c>
      <c r="W58" s="376"/>
      <c r="X58" s="107">
        <f t="shared" si="8"/>
        <v>1</v>
      </c>
      <c r="Y58" s="108">
        <f t="shared" si="42"/>
        <v>1</v>
      </c>
      <c r="Z58" s="108">
        <f t="shared" si="43"/>
        <v>1</v>
      </c>
      <c r="AA58" s="108">
        <f t="shared" si="44"/>
        <v>1</v>
      </c>
      <c r="AB58" s="108">
        <f t="shared" si="45"/>
        <v>1</v>
      </c>
      <c r="AC58" s="109">
        <f t="shared" si="27"/>
        <v>0</v>
      </c>
      <c r="AD58" s="110">
        <f t="shared" si="28"/>
        <v>0</v>
      </c>
      <c r="AE58" s="110">
        <f t="shared" si="29"/>
        <v>0</v>
      </c>
      <c r="AF58" s="110">
        <f t="shared" si="30"/>
        <v>0</v>
      </c>
      <c r="AG58" s="123">
        <f t="shared" si="31"/>
        <v>0</v>
      </c>
      <c r="AH58" s="125">
        <f t="shared" si="46"/>
        <v>0</v>
      </c>
      <c r="AI58" s="126">
        <f t="shared" si="47"/>
        <v>0</v>
      </c>
      <c r="AJ58" s="126">
        <f t="shared" si="48"/>
        <v>0</v>
      </c>
      <c r="AK58" s="126">
        <f t="shared" si="49"/>
        <v>0</v>
      </c>
      <c r="AL58" s="126">
        <f t="shared" si="50"/>
        <v>0</v>
      </c>
      <c r="AM58" s="298">
        <f t="shared" si="37"/>
        <v>0</v>
      </c>
      <c r="AN58" s="299">
        <f t="shared" si="38"/>
        <v>0</v>
      </c>
      <c r="AO58" s="299">
        <f t="shared" si="39"/>
        <v>0</v>
      </c>
      <c r="AP58" s="299">
        <f t="shared" si="40"/>
        <v>0</v>
      </c>
      <c r="AQ58" s="300">
        <f t="shared" si="41"/>
        <v>0</v>
      </c>
    </row>
    <row r="59" spans="3:48" ht="18" customHeight="1" x14ac:dyDescent="0.35">
      <c r="C59" s="149"/>
      <c r="D59" s="171"/>
      <c r="E59" s="339"/>
      <c r="F59" s="172"/>
      <c r="G59" s="341"/>
      <c r="H59" s="370"/>
      <c r="I59" s="342"/>
      <c r="J59" s="157"/>
      <c r="K59" s="158"/>
      <c r="L59" s="345"/>
      <c r="M59" s="110">
        <f t="shared" si="16"/>
        <v>0</v>
      </c>
      <c r="N59" s="112">
        <f t="shared" si="17"/>
        <v>0</v>
      </c>
      <c r="O59" s="310">
        <f>IF(E59="",0,VLOOKUP(E59,'Salary Scale table'!A$1:B$12,2,FALSE))</f>
        <v>0</v>
      </c>
      <c r="P59" s="311">
        <f t="shared" si="18"/>
        <v>0</v>
      </c>
      <c r="Q59" s="320" t="str">
        <f t="shared" si="19"/>
        <v/>
      </c>
      <c r="R59" s="314">
        <f t="shared" si="20"/>
        <v>0</v>
      </c>
      <c r="S59" s="313">
        <f t="shared" si="21"/>
        <v>0</v>
      </c>
      <c r="T59" s="341"/>
      <c r="U59" s="372"/>
      <c r="V59" s="131">
        <f t="shared" si="22"/>
        <v>0</v>
      </c>
      <c r="W59" s="376"/>
      <c r="X59" s="107">
        <f t="shared" si="8"/>
        <v>1</v>
      </c>
      <c r="Y59" s="108">
        <f t="shared" si="42"/>
        <v>1</v>
      </c>
      <c r="Z59" s="108">
        <f t="shared" si="43"/>
        <v>1</v>
      </c>
      <c r="AA59" s="108">
        <f t="shared" si="44"/>
        <v>1</v>
      </c>
      <c r="AB59" s="108">
        <f t="shared" si="45"/>
        <v>1</v>
      </c>
      <c r="AC59" s="109">
        <f t="shared" si="27"/>
        <v>0</v>
      </c>
      <c r="AD59" s="110">
        <f t="shared" si="28"/>
        <v>0</v>
      </c>
      <c r="AE59" s="110">
        <f t="shared" si="29"/>
        <v>0</v>
      </c>
      <c r="AF59" s="110">
        <f t="shared" si="30"/>
        <v>0</v>
      </c>
      <c r="AG59" s="123">
        <f t="shared" si="31"/>
        <v>0</v>
      </c>
      <c r="AH59" s="125">
        <f t="shared" si="46"/>
        <v>0</v>
      </c>
      <c r="AI59" s="126">
        <f t="shared" si="47"/>
        <v>0</v>
      </c>
      <c r="AJ59" s="126">
        <f t="shared" si="48"/>
        <v>0</v>
      </c>
      <c r="AK59" s="126">
        <f t="shared" si="49"/>
        <v>0</v>
      </c>
      <c r="AL59" s="126">
        <f t="shared" si="50"/>
        <v>0</v>
      </c>
      <c r="AM59" s="298">
        <f t="shared" si="37"/>
        <v>0</v>
      </c>
      <c r="AN59" s="299">
        <f t="shared" si="38"/>
        <v>0</v>
      </c>
      <c r="AO59" s="299">
        <f t="shared" si="39"/>
        <v>0</v>
      </c>
      <c r="AP59" s="299">
        <f t="shared" si="40"/>
        <v>0</v>
      </c>
      <c r="AQ59" s="300">
        <f t="shared" si="41"/>
        <v>0</v>
      </c>
    </row>
    <row r="60" spans="3:48" ht="18" customHeight="1" x14ac:dyDescent="0.35">
      <c r="C60" s="149"/>
      <c r="D60" s="171"/>
      <c r="E60" s="339"/>
      <c r="F60" s="172"/>
      <c r="G60" s="341"/>
      <c r="H60" s="370"/>
      <c r="I60" s="342"/>
      <c r="J60" s="157"/>
      <c r="K60" s="158"/>
      <c r="L60" s="345"/>
      <c r="M60" s="110">
        <f t="shared" si="16"/>
        <v>0</v>
      </c>
      <c r="N60" s="112">
        <f t="shared" si="17"/>
        <v>0</v>
      </c>
      <c r="O60" s="310">
        <f>IF(E60="",0,VLOOKUP(E60,'Salary Scale table'!A$1:B$12,2,FALSE))</f>
        <v>0</v>
      </c>
      <c r="P60" s="311">
        <f t="shared" si="18"/>
        <v>0</v>
      </c>
      <c r="Q60" s="320" t="str">
        <f t="shared" si="19"/>
        <v/>
      </c>
      <c r="R60" s="314">
        <f t="shared" si="20"/>
        <v>0</v>
      </c>
      <c r="S60" s="313">
        <f t="shared" si="21"/>
        <v>0</v>
      </c>
      <c r="T60" s="341"/>
      <c r="U60" s="372"/>
      <c r="V60" s="131">
        <f t="shared" si="22"/>
        <v>0</v>
      </c>
      <c r="W60" s="376"/>
      <c r="X60" s="107">
        <f t="shared" si="8"/>
        <v>1</v>
      </c>
      <c r="Y60" s="108">
        <f t="shared" si="42"/>
        <v>1</v>
      </c>
      <c r="Z60" s="108">
        <f t="shared" si="43"/>
        <v>1</v>
      </c>
      <c r="AA60" s="108">
        <f t="shared" si="44"/>
        <v>1</v>
      </c>
      <c r="AB60" s="108">
        <f t="shared" si="45"/>
        <v>1</v>
      </c>
      <c r="AC60" s="109">
        <f t="shared" si="27"/>
        <v>0</v>
      </c>
      <c r="AD60" s="110">
        <f t="shared" si="28"/>
        <v>0</v>
      </c>
      <c r="AE60" s="110">
        <f t="shared" si="29"/>
        <v>0</v>
      </c>
      <c r="AF60" s="110">
        <f t="shared" si="30"/>
        <v>0</v>
      </c>
      <c r="AG60" s="123">
        <f t="shared" si="31"/>
        <v>0</v>
      </c>
      <c r="AH60" s="125">
        <f t="shared" si="46"/>
        <v>0</v>
      </c>
      <c r="AI60" s="126">
        <f t="shared" si="47"/>
        <v>0</v>
      </c>
      <c r="AJ60" s="126">
        <f t="shared" si="48"/>
        <v>0</v>
      </c>
      <c r="AK60" s="126">
        <f t="shared" si="49"/>
        <v>0</v>
      </c>
      <c r="AL60" s="126">
        <f t="shared" si="50"/>
        <v>0</v>
      </c>
      <c r="AM60" s="298">
        <f t="shared" si="37"/>
        <v>0</v>
      </c>
      <c r="AN60" s="299">
        <f t="shared" si="38"/>
        <v>0</v>
      </c>
      <c r="AO60" s="299">
        <f t="shared" si="39"/>
        <v>0</v>
      </c>
      <c r="AP60" s="299">
        <f t="shared" si="40"/>
        <v>0</v>
      </c>
      <c r="AQ60" s="300">
        <f t="shared" si="41"/>
        <v>0</v>
      </c>
    </row>
    <row r="61" spans="3:48" ht="18" customHeight="1" x14ac:dyDescent="0.35">
      <c r="C61" s="149"/>
      <c r="D61" s="171"/>
      <c r="E61" s="339"/>
      <c r="F61" s="172"/>
      <c r="G61" s="341"/>
      <c r="H61" s="370"/>
      <c r="I61" s="342"/>
      <c r="J61" s="157"/>
      <c r="K61" s="158"/>
      <c r="L61" s="345"/>
      <c r="M61" s="110">
        <f t="shared" si="16"/>
        <v>0</v>
      </c>
      <c r="N61" s="112">
        <f t="shared" si="17"/>
        <v>0</v>
      </c>
      <c r="O61" s="310">
        <f>IF(E61="",0,VLOOKUP(E61,'Salary Scale table'!A$1:B$12,2,FALSE))</f>
        <v>0</v>
      </c>
      <c r="P61" s="311">
        <f t="shared" si="18"/>
        <v>0</v>
      </c>
      <c r="Q61" s="320" t="str">
        <f t="shared" si="19"/>
        <v/>
      </c>
      <c r="R61" s="314">
        <f t="shared" si="20"/>
        <v>0</v>
      </c>
      <c r="S61" s="313">
        <f t="shared" si="21"/>
        <v>0</v>
      </c>
      <c r="T61" s="341"/>
      <c r="U61" s="372"/>
      <c r="V61" s="131">
        <f t="shared" si="22"/>
        <v>0</v>
      </c>
      <c r="W61" s="376"/>
      <c r="X61" s="107">
        <f t="shared" si="8"/>
        <v>1</v>
      </c>
      <c r="Y61" s="108">
        <f t="shared" si="42"/>
        <v>1</v>
      </c>
      <c r="Z61" s="108">
        <f t="shared" si="43"/>
        <v>1</v>
      </c>
      <c r="AA61" s="108">
        <f t="shared" si="44"/>
        <v>1</v>
      </c>
      <c r="AB61" s="108">
        <f t="shared" si="45"/>
        <v>1</v>
      </c>
      <c r="AC61" s="109">
        <f t="shared" si="27"/>
        <v>0</v>
      </c>
      <c r="AD61" s="110">
        <f t="shared" si="28"/>
        <v>0</v>
      </c>
      <c r="AE61" s="110">
        <f t="shared" si="29"/>
        <v>0</v>
      </c>
      <c r="AF61" s="110">
        <f t="shared" si="30"/>
        <v>0</v>
      </c>
      <c r="AG61" s="123">
        <f t="shared" si="31"/>
        <v>0</v>
      </c>
      <c r="AH61" s="125">
        <f t="shared" si="46"/>
        <v>0</v>
      </c>
      <c r="AI61" s="126">
        <f t="shared" si="47"/>
        <v>0</v>
      </c>
      <c r="AJ61" s="126">
        <f t="shared" si="48"/>
        <v>0</v>
      </c>
      <c r="AK61" s="126">
        <f t="shared" si="49"/>
        <v>0</v>
      </c>
      <c r="AL61" s="126">
        <f t="shared" si="50"/>
        <v>0</v>
      </c>
      <c r="AM61" s="298">
        <f t="shared" si="37"/>
        <v>0</v>
      </c>
      <c r="AN61" s="299">
        <f t="shared" si="38"/>
        <v>0</v>
      </c>
      <c r="AO61" s="299">
        <f t="shared" si="39"/>
        <v>0</v>
      </c>
      <c r="AP61" s="299">
        <f t="shared" si="40"/>
        <v>0</v>
      </c>
      <c r="AQ61" s="300">
        <f t="shared" si="41"/>
        <v>0</v>
      </c>
    </row>
    <row r="62" spans="3:48" ht="18" customHeight="1" x14ac:dyDescent="0.35">
      <c r="C62" s="149"/>
      <c r="D62" s="171"/>
      <c r="E62" s="339"/>
      <c r="F62" s="172"/>
      <c r="G62" s="341"/>
      <c r="H62" s="370"/>
      <c r="I62" s="342"/>
      <c r="J62" s="157"/>
      <c r="K62" s="158"/>
      <c r="L62" s="345"/>
      <c r="M62" s="110">
        <f t="shared" si="16"/>
        <v>0</v>
      </c>
      <c r="N62" s="112">
        <f t="shared" si="17"/>
        <v>0</v>
      </c>
      <c r="O62" s="310">
        <f>IF(E62="",0,VLOOKUP(E62,'Salary Scale table'!A$1:B$12,2,FALSE))</f>
        <v>0</v>
      </c>
      <c r="P62" s="311">
        <f t="shared" si="18"/>
        <v>0</v>
      </c>
      <c r="Q62" s="320" t="str">
        <f t="shared" si="19"/>
        <v/>
      </c>
      <c r="R62" s="314">
        <f t="shared" si="20"/>
        <v>0</v>
      </c>
      <c r="S62" s="313">
        <f t="shared" si="21"/>
        <v>0</v>
      </c>
      <c r="T62" s="341"/>
      <c r="U62" s="372"/>
      <c r="V62" s="131">
        <f t="shared" si="22"/>
        <v>0</v>
      </c>
      <c r="W62" s="376"/>
      <c r="X62" s="107">
        <f t="shared" si="8"/>
        <v>1</v>
      </c>
      <c r="Y62" s="108">
        <f t="shared" si="42"/>
        <v>1</v>
      </c>
      <c r="Z62" s="108">
        <f t="shared" si="43"/>
        <v>1</v>
      </c>
      <c r="AA62" s="108">
        <f t="shared" si="44"/>
        <v>1</v>
      </c>
      <c r="AB62" s="108">
        <f t="shared" si="45"/>
        <v>1</v>
      </c>
      <c r="AC62" s="109">
        <f t="shared" si="27"/>
        <v>0</v>
      </c>
      <c r="AD62" s="110">
        <f t="shared" si="28"/>
        <v>0</v>
      </c>
      <c r="AE62" s="110">
        <f t="shared" si="29"/>
        <v>0</v>
      </c>
      <c r="AF62" s="110">
        <f t="shared" si="30"/>
        <v>0</v>
      </c>
      <c r="AG62" s="123">
        <f t="shared" si="31"/>
        <v>0</v>
      </c>
      <c r="AH62" s="125">
        <f t="shared" si="46"/>
        <v>0</v>
      </c>
      <c r="AI62" s="126">
        <f t="shared" si="47"/>
        <v>0</v>
      </c>
      <c r="AJ62" s="126">
        <f t="shared" si="48"/>
        <v>0</v>
      </c>
      <c r="AK62" s="126">
        <f t="shared" si="49"/>
        <v>0</v>
      </c>
      <c r="AL62" s="126">
        <f t="shared" si="50"/>
        <v>0</v>
      </c>
      <c r="AM62" s="298">
        <f t="shared" si="37"/>
        <v>0</v>
      </c>
      <c r="AN62" s="299">
        <f t="shared" si="38"/>
        <v>0</v>
      </c>
      <c r="AO62" s="299">
        <f t="shared" si="39"/>
        <v>0</v>
      </c>
      <c r="AP62" s="299">
        <f t="shared" si="40"/>
        <v>0</v>
      </c>
      <c r="AQ62" s="300">
        <f t="shared" si="41"/>
        <v>0</v>
      </c>
    </row>
    <row r="63" spans="3:48" ht="18" customHeight="1" x14ac:dyDescent="0.35">
      <c r="C63" s="149"/>
      <c r="D63" s="171"/>
      <c r="E63" s="339"/>
      <c r="F63" s="172"/>
      <c r="G63" s="341"/>
      <c r="H63" s="370"/>
      <c r="I63" s="342"/>
      <c r="J63" s="157"/>
      <c r="K63" s="158"/>
      <c r="L63" s="345"/>
      <c r="M63" s="110">
        <f t="shared" ref="M63:M94" si="51">IF(L63="Time Only",G63,G63*1.5)</f>
        <v>0</v>
      </c>
      <c r="N63" s="112">
        <f t="shared" ref="N63:N94" si="52">(SUM(G63*J63+K63*M63)*4.33)*1.0765+H63*1.0765+I63</f>
        <v>0</v>
      </c>
      <c r="O63" s="310">
        <f>IF(E63="",0,VLOOKUP(E63,'Salary Scale table'!A$1:B$12,2,FALSE))</f>
        <v>0</v>
      </c>
      <c r="P63" s="311">
        <f t="shared" ref="P63:P94" si="53">MAX(O63-G63,0)</f>
        <v>0</v>
      </c>
      <c r="Q63" s="320" t="str">
        <f t="shared" ref="Q63:Q94" si="54">IF(G63=0,"",P63/G63)</f>
        <v/>
      </c>
      <c r="R63" s="314">
        <f t="shared" ref="R63:R94" si="55">IF(L63="time only",O63,O63*1.5)</f>
        <v>0</v>
      </c>
      <c r="S63" s="313">
        <f t="shared" ref="S63:S94" si="56">MAX(IF(O63=0,N63,(((J63*O63)+(K63*R63))*4.33)*1.0765+H63*1.0765+$I63),N63)</f>
        <v>0</v>
      </c>
      <c r="T63" s="341"/>
      <c r="U63" s="372"/>
      <c r="V63" s="131">
        <f t="shared" ref="V63:V94" si="57">IF(U63=0,0,IF(T63="New Hourly Rate",U63,IF(T63="% Increase",(1+U63/100)*G63,G63)))</f>
        <v>0</v>
      </c>
      <c r="W63" s="376"/>
      <c r="X63" s="107">
        <f t="shared" si="8"/>
        <v>1</v>
      </c>
      <c r="Y63" s="108">
        <f t="shared" si="42"/>
        <v>1</v>
      </c>
      <c r="Z63" s="108">
        <f t="shared" si="43"/>
        <v>1</v>
      </c>
      <c r="AA63" s="108">
        <f t="shared" si="44"/>
        <v>1</v>
      </c>
      <c r="AB63" s="108">
        <f t="shared" si="45"/>
        <v>1</v>
      </c>
      <c r="AC63" s="109">
        <f t="shared" ref="AC63:AC94" si="58">($V63-$G63)*X63+$G63</f>
        <v>0</v>
      </c>
      <c r="AD63" s="110">
        <f t="shared" ref="AD63:AD94" si="59">($V63-$G63)*Y63+$G63</f>
        <v>0</v>
      </c>
      <c r="AE63" s="110">
        <f t="shared" ref="AE63:AE94" si="60">($V63-$G63)*Z63+$G63</f>
        <v>0</v>
      </c>
      <c r="AF63" s="110">
        <f t="shared" ref="AF63:AF94" si="61">($V63-$G63)*AA63+$G63</f>
        <v>0</v>
      </c>
      <c r="AG63" s="123">
        <f t="shared" ref="AG63:AG94" si="62">($V63-$G63)*AB63+$G63</f>
        <v>0</v>
      </c>
      <c r="AH63" s="125">
        <f t="shared" si="46"/>
        <v>0</v>
      </c>
      <c r="AI63" s="126">
        <f t="shared" si="47"/>
        <v>0</v>
      </c>
      <c r="AJ63" s="126">
        <f t="shared" si="48"/>
        <v>0</v>
      </c>
      <c r="AK63" s="126">
        <f t="shared" si="49"/>
        <v>0</v>
      </c>
      <c r="AL63" s="126">
        <f t="shared" si="50"/>
        <v>0</v>
      </c>
      <c r="AM63" s="298">
        <f t="shared" ref="AM63:AM94" si="63">IF($V63=0,$N63,((((AC63*$J63)+($K63*AH63)))*4.33)*1.0765+$I63+$H63*1.0765)</f>
        <v>0</v>
      </c>
      <c r="AN63" s="299">
        <f t="shared" ref="AN63:AN94" si="64">IF($V63=0,$N63,((((AD63*$J63)+($K63*AI63)))*4.33)*1.0765+$I63+$H63*1.0765)</f>
        <v>0</v>
      </c>
      <c r="AO63" s="299">
        <f t="shared" ref="AO63:AO94" si="65">IF($V63=0,$N63,((((AE63*$J63)+($K63*AJ63)))*4.33)*1.0765+$I63+$H63*1.0765)</f>
        <v>0</v>
      </c>
      <c r="AP63" s="299">
        <f t="shared" ref="AP63:AP94" si="66">IF($V63=0,$N63,((((AF63*$J63)+($K63*AK63)))*4.33)*1.0765+$I63+$H63*1.0765)</f>
        <v>0</v>
      </c>
      <c r="AQ63" s="300">
        <f t="shared" ref="AQ63:AQ94" si="67">IF($V63=0,$N63,((((AG63*$J63)+($K63*AL63)))*4.33)*1.0765+$I63+$H63*1.0765)</f>
        <v>0</v>
      </c>
    </row>
    <row r="64" spans="3:48" ht="18" customHeight="1" x14ac:dyDescent="0.35">
      <c r="C64" s="149"/>
      <c r="D64" s="171"/>
      <c r="E64" s="339"/>
      <c r="F64" s="172"/>
      <c r="G64" s="341"/>
      <c r="H64" s="370"/>
      <c r="I64" s="342"/>
      <c r="J64" s="157"/>
      <c r="K64" s="158"/>
      <c r="L64" s="345"/>
      <c r="M64" s="110">
        <f t="shared" si="51"/>
        <v>0</v>
      </c>
      <c r="N64" s="112">
        <f t="shared" si="52"/>
        <v>0</v>
      </c>
      <c r="O64" s="310">
        <f>IF(E64="",0,VLOOKUP(E64,'Salary Scale table'!A$1:B$12,2,FALSE))</f>
        <v>0</v>
      </c>
      <c r="P64" s="311">
        <f t="shared" si="53"/>
        <v>0</v>
      </c>
      <c r="Q64" s="320" t="str">
        <f t="shared" si="54"/>
        <v/>
      </c>
      <c r="R64" s="314">
        <f t="shared" si="55"/>
        <v>0</v>
      </c>
      <c r="S64" s="313">
        <f t="shared" si="56"/>
        <v>0</v>
      </c>
      <c r="T64" s="341"/>
      <c r="U64" s="372"/>
      <c r="V64" s="131">
        <f t="shared" si="57"/>
        <v>0</v>
      </c>
      <c r="W64" s="376"/>
      <c r="X64" s="107">
        <f t="shared" si="8"/>
        <v>1</v>
      </c>
      <c r="Y64" s="108">
        <f t="shared" si="42"/>
        <v>1</v>
      </c>
      <c r="Z64" s="108">
        <f t="shared" si="43"/>
        <v>1</v>
      </c>
      <c r="AA64" s="108">
        <f t="shared" si="44"/>
        <v>1</v>
      </c>
      <c r="AB64" s="108">
        <f t="shared" si="45"/>
        <v>1</v>
      </c>
      <c r="AC64" s="109">
        <f t="shared" si="58"/>
        <v>0</v>
      </c>
      <c r="AD64" s="110">
        <f t="shared" si="59"/>
        <v>0</v>
      </c>
      <c r="AE64" s="110">
        <f t="shared" si="60"/>
        <v>0</v>
      </c>
      <c r="AF64" s="110">
        <f t="shared" si="61"/>
        <v>0</v>
      </c>
      <c r="AG64" s="123">
        <f t="shared" si="62"/>
        <v>0</v>
      </c>
      <c r="AH64" s="125">
        <f t="shared" si="46"/>
        <v>0</v>
      </c>
      <c r="AI64" s="126">
        <f t="shared" si="47"/>
        <v>0</v>
      </c>
      <c r="AJ64" s="126">
        <f t="shared" si="48"/>
        <v>0</v>
      </c>
      <c r="AK64" s="126">
        <f t="shared" si="49"/>
        <v>0</v>
      </c>
      <c r="AL64" s="126">
        <f t="shared" si="50"/>
        <v>0</v>
      </c>
      <c r="AM64" s="298">
        <f t="shared" si="63"/>
        <v>0</v>
      </c>
      <c r="AN64" s="299">
        <f t="shared" si="64"/>
        <v>0</v>
      </c>
      <c r="AO64" s="299">
        <f t="shared" si="65"/>
        <v>0</v>
      </c>
      <c r="AP64" s="299">
        <f t="shared" si="66"/>
        <v>0</v>
      </c>
      <c r="AQ64" s="300">
        <f t="shared" si="67"/>
        <v>0</v>
      </c>
    </row>
    <row r="65" spans="3:43" ht="18" customHeight="1" x14ac:dyDescent="0.35">
      <c r="C65" s="149"/>
      <c r="D65" s="171"/>
      <c r="E65" s="339"/>
      <c r="F65" s="172"/>
      <c r="G65" s="341"/>
      <c r="H65" s="370"/>
      <c r="I65" s="342"/>
      <c r="J65" s="157"/>
      <c r="K65" s="158"/>
      <c r="L65" s="345"/>
      <c r="M65" s="110">
        <f t="shared" si="51"/>
        <v>0</v>
      </c>
      <c r="N65" s="112">
        <f t="shared" si="52"/>
        <v>0</v>
      </c>
      <c r="O65" s="310">
        <f>IF(E65="",0,VLOOKUP(E65,'Salary Scale table'!A$1:B$12,2,FALSE))</f>
        <v>0</v>
      </c>
      <c r="P65" s="311">
        <f t="shared" si="53"/>
        <v>0</v>
      </c>
      <c r="Q65" s="320" t="str">
        <f t="shared" si="54"/>
        <v/>
      </c>
      <c r="R65" s="314">
        <f t="shared" si="55"/>
        <v>0</v>
      </c>
      <c r="S65" s="313">
        <f t="shared" si="56"/>
        <v>0</v>
      </c>
      <c r="T65" s="341"/>
      <c r="U65" s="372"/>
      <c r="V65" s="131">
        <f t="shared" si="57"/>
        <v>0</v>
      </c>
      <c r="W65" s="376"/>
      <c r="X65" s="107">
        <f t="shared" si="8"/>
        <v>1</v>
      </c>
      <c r="Y65" s="108">
        <f t="shared" si="42"/>
        <v>1</v>
      </c>
      <c r="Z65" s="108">
        <f t="shared" si="43"/>
        <v>1</v>
      </c>
      <c r="AA65" s="108">
        <f t="shared" si="44"/>
        <v>1</v>
      </c>
      <c r="AB65" s="108">
        <f t="shared" si="45"/>
        <v>1</v>
      </c>
      <c r="AC65" s="109">
        <f t="shared" si="58"/>
        <v>0</v>
      </c>
      <c r="AD65" s="110">
        <f t="shared" si="59"/>
        <v>0</v>
      </c>
      <c r="AE65" s="110">
        <f t="shared" si="60"/>
        <v>0</v>
      </c>
      <c r="AF65" s="110">
        <f t="shared" si="61"/>
        <v>0</v>
      </c>
      <c r="AG65" s="123">
        <f t="shared" si="62"/>
        <v>0</v>
      </c>
      <c r="AH65" s="125">
        <f t="shared" si="46"/>
        <v>0</v>
      </c>
      <c r="AI65" s="126">
        <f t="shared" si="47"/>
        <v>0</v>
      </c>
      <c r="AJ65" s="126">
        <f t="shared" si="48"/>
        <v>0</v>
      </c>
      <c r="AK65" s="126">
        <f t="shared" si="49"/>
        <v>0</v>
      </c>
      <c r="AL65" s="126">
        <f t="shared" si="50"/>
        <v>0</v>
      </c>
      <c r="AM65" s="298">
        <f t="shared" si="63"/>
        <v>0</v>
      </c>
      <c r="AN65" s="299">
        <f t="shared" si="64"/>
        <v>0</v>
      </c>
      <c r="AO65" s="299">
        <f t="shared" si="65"/>
        <v>0</v>
      </c>
      <c r="AP65" s="299">
        <f t="shared" si="66"/>
        <v>0</v>
      </c>
      <c r="AQ65" s="300">
        <f t="shared" si="67"/>
        <v>0</v>
      </c>
    </row>
    <row r="66" spans="3:43" ht="18" customHeight="1" x14ac:dyDescent="0.35">
      <c r="C66" s="149"/>
      <c r="D66" s="171"/>
      <c r="E66" s="339"/>
      <c r="F66" s="172"/>
      <c r="G66" s="341"/>
      <c r="H66" s="370"/>
      <c r="I66" s="342"/>
      <c r="J66" s="157"/>
      <c r="K66" s="158"/>
      <c r="L66" s="345"/>
      <c r="M66" s="110">
        <f t="shared" si="51"/>
        <v>0</v>
      </c>
      <c r="N66" s="112">
        <f t="shared" si="52"/>
        <v>0</v>
      </c>
      <c r="O66" s="310">
        <f>IF(E66="",0,VLOOKUP(E66,'Salary Scale table'!A$1:B$12,2,FALSE))</f>
        <v>0</v>
      </c>
      <c r="P66" s="311">
        <f t="shared" si="53"/>
        <v>0</v>
      </c>
      <c r="Q66" s="320" t="str">
        <f t="shared" si="54"/>
        <v/>
      </c>
      <c r="R66" s="314">
        <f t="shared" si="55"/>
        <v>0</v>
      </c>
      <c r="S66" s="313">
        <f t="shared" si="56"/>
        <v>0</v>
      </c>
      <c r="T66" s="341"/>
      <c r="U66" s="372"/>
      <c r="V66" s="131">
        <f t="shared" si="57"/>
        <v>0</v>
      </c>
      <c r="W66" s="376"/>
      <c r="X66" s="107">
        <f t="shared" si="8"/>
        <v>1</v>
      </c>
      <c r="Y66" s="108">
        <f t="shared" si="42"/>
        <v>1</v>
      </c>
      <c r="Z66" s="108">
        <f t="shared" si="43"/>
        <v>1</v>
      </c>
      <c r="AA66" s="108">
        <f t="shared" si="44"/>
        <v>1</v>
      </c>
      <c r="AB66" s="108">
        <f t="shared" si="45"/>
        <v>1</v>
      </c>
      <c r="AC66" s="109">
        <f t="shared" si="58"/>
        <v>0</v>
      </c>
      <c r="AD66" s="110">
        <f t="shared" si="59"/>
        <v>0</v>
      </c>
      <c r="AE66" s="110">
        <f t="shared" si="60"/>
        <v>0</v>
      </c>
      <c r="AF66" s="110">
        <f t="shared" si="61"/>
        <v>0</v>
      </c>
      <c r="AG66" s="123">
        <f t="shared" si="62"/>
        <v>0</v>
      </c>
      <c r="AH66" s="125">
        <f t="shared" si="46"/>
        <v>0</v>
      </c>
      <c r="AI66" s="126">
        <f t="shared" si="47"/>
        <v>0</v>
      </c>
      <c r="AJ66" s="126">
        <f t="shared" si="48"/>
        <v>0</v>
      </c>
      <c r="AK66" s="126">
        <f t="shared" si="49"/>
        <v>0</v>
      </c>
      <c r="AL66" s="126">
        <f t="shared" si="50"/>
        <v>0</v>
      </c>
      <c r="AM66" s="298">
        <f t="shared" si="63"/>
        <v>0</v>
      </c>
      <c r="AN66" s="299">
        <f t="shared" si="64"/>
        <v>0</v>
      </c>
      <c r="AO66" s="299">
        <f t="shared" si="65"/>
        <v>0</v>
      </c>
      <c r="AP66" s="299">
        <f t="shared" si="66"/>
        <v>0</v>
      </c>
      <c r="AQ66" s="300">
        <f t="shared" si="67"/>
        <v>0</v>
      </c>
    </row>
    <row r="67" spans="3:43" ht="18" customHeight="1" x14ac:dyDescent="0.35">
      <c r="C67" s="149"/>
      <c r="D67" s="171"/>
      <c r="E67" s="339"/>
      <c r="F67" s="172"/>
      <c r="G67" s="341"/>
      <c r="H67" s="370"/>
      <c r="I67" s="342"/>
      <c r="J67" s="157"/>
      <c r="K67" s="158"/>
      <c r="L67" s="345"/>
      <c r="M67" s="110">
        <f t="shared" si="51"/>
        <v>0</v>
      </c>
      <c r="N67" s="112">
        <f t="shared" si="52"/>
        <v>0</v>
      </c>
      <c r="O67" s="310">
        <f>IF(E67="",0,VLOOKUP(E67,'Salary Scale table'!A$1:B$12,2,FALSE))</f>
        <v>0</v>
      </c>
      <c r="P67" s="311">
        <f t="shared" si="53"/>
        <v>0</v>
      </c>
      <c r="Q67" s="320" t="str">
        <f t="shared" si="54"/>
        <v/>
      </c>
      <c r="R67" s="314">
        <f t="shared" si="55"/>
        <v>0</v>
      </c>
      <c r="S67" s="313">
        <f t="shared" si="56"/>
        <v>0</v>
      </c>
      <c r="T67" s="341"/>
      <c r="U67" s="372"/>
      <c r="V67" s="131">
        <f t="shared" si="57"/>
        <v>0</v>
      </c>
      <c r="W67" s="376"/>
      <c r="X67" s="107">
        <f t="shared" si="8"/>
        <v>1</v>
      </c>
      <c r="Y67" s="108">
        <f t="shared" si="42"/>
        <v>1</v>
      </c>
      <c r="Z67" s="108">
        <f t="shared" si="43"/>
        <v>1</v>
      </c>
      <c r="AA67" s="108">
        <f t="shared" si="44"/>
        <v>1</v>
      </c>
      <c r="AB67" s="108">
        <f t="shared" si="45"/>
        <v>1</v>
      </c>
      <c r="AC67" s="109">
        <f t="shared" si="58"/>
        <v>0</v>
      </c>
      <c r="AD67" s="110">
        <f t="shared" si="59"/>
        <v>0</v>
      </c>
      <c r="AE67" s="110">
        <f t="shared" si="60"/>
        <v>0</v>
      </c>
      <c r="AF67" s="110">
        <f t="shared" si="61"/>
        <v>0</v>
      </c>
      <c r="AG67" s="123">
        <f t="shared" si="62"/>
        <v>0</v>
      </c>
      <c r="AH67" s="125">
        <f t="shared" si="46"/>
        <v>0</v>
      </c>
      <c r="AI67" s="126">
        <f t="shared" si="47"/>
        <v>0</v>
      </c>
      <c r="AJ67" s="126">
        <f t="shared" si="48"/>
        <v>0</v>
      </c>
      <c r="AK67" s="126">
        <f t="shared" si="49"/>
        <v>0</v>
      </c>
      <c r="AL67" s="126">
        <f t="shared" si="50"/>
        <v>0</v>
      </c>
      <c r="AM67" s="298">
        <f t="shared" si="63"/>
        <v>0</v>
      </c>
      <c r="AN67" s="299">
        <f t="shared" si="64"/>
        <v>0</v>
      </c>
      <c r="AO67" s="299">
        <f t="shared" si="65"/>
        <v>0</v>
      </c>
      <c r="AP67" s="299">
        <f t="shared" si="66"/>
        <v>0</v>
      </c>
      <c r="AQ67" s="300">
        <f t="shared" si="67"/>
        <v>0</v>
      </c>
    </row>
    <row r="68" spans="3:43" ht="18" customHeight="1" x14ac:dyDescent="0.35">
      <c r="C68" s="149"/>
      <c r="D68" s="171"/>
      <c r="E68" s="339"/>
      <c r="F68" s="172"/>
      <c r="G68" s="341"/>
      <c r="H68" s="370"/>
      <c r="I68" s="342"/>
      <c r="J68" s="157"/>
      <c r="K68" s="158"/>
      <c r="L68" s="345"/>
      <c r="M68" s="110">
        <f t="shared" si="51"/>
        <v>0</v>
      </c>
      <c r="N68" s="112">
        <f t="shared" si="52"/>
        <v>0</v>
      </c>
      <c r="O68" s="310">
        <f>IF(E68="",0,VLOOKUP(E68,'Salary Scale table'!A$1:B$12,2,FALSE))</f>
        <v>0</v>
      </c>
      <c r="P68" s="311">
        <f t="shared" si="53"/>
        <v>0</v>
      </c>
      <c r="Q68" s="320" t="str">
        <f t="shared" si="54"/>
        <v/>
      </c>
      <c r="R68" s="314">
        <f t="shared" si="55"/>
        <v>0</v>
      </c>
      <c r="S68" s="313">
        <f t="shared" si="56"/>
        <v>0</v>
      </c>
      <c r="T68" s="341"/>
      <c r="U68" s="372"/>
      <c r="V68" s="131">
        <f t="shared" si="57"/>
        <v>0</v>
      </c>
      <c r="W68" s="376"/>
      <c r="X68" s="107">
        <f t="shared" si="8"/>
        <v>1</v>
      </c>
      <c r="Y68" s="108">
        <f t="shared" si="42"/>
        <v>1</v>
      </c>
      <c r="Z68" s="108">
        <f t="shared" si="43"/>
        <v>1</v>
      </c>
      <c r="AA68" s="108">
        <f t="shared" si="44"/>
        <v>1</v>
      </c>
      <c r="AB68" s="108">
        <f t="shared" si="45"/>
        <v>1</v>
      </c>
      <c r="AC68" s="109">
        <f t="shared" si="58"/>
        <v>0</v>
      </c>
      <c r="AD68" s="110">
        <f t="shared" si="59"/>
        <v>0</v>
      </c>
      <c r="AE68" s="110">
        <f t="shared" si="60"/>
        <v>0</v>
      </c>
      <c r="AF68" s="110">
        <f t="shared" si="61"/>
        <v>0</v>
      </c>
      <c r="AG68" s="123">
        <f t="shared" si="62"/>
        <v>0</v>
      </c>
      <c r="AH68" s="125">
        <f t="shared" si="46"/>
        <v>0</v>
      </c>
      <c r="AI68" s="126">
        <f t="shared" si="47"/>
        <v>0</v>
      </c>
      <c r="AJ68" s="126">
        <f t="shared" si="48"/>
        <v>0</v>
      </c>
      <c r="AK68" s="126">
        <f t="shared" si="49"/>
        <v>0</v>
      </c>
      <c r="AL68" s="126">
        <f t="shared" si="50"/>
        <v>0</v>
      </c>
      <c r="AM68" s="298">
        <f t="shared" si="63"/>
        <v>0</v>
      </c>
      <c r="AN68" s="299">
        <f t="shared" si="64"/>
        <v>0</v>
      </c>
      <c r="AO68" s="299">
        <f t="shared" si="65"/>
        <v>0</v>
      </c>
      <c r="AP68" s="299">
        <f t="shared" si="66"/>
        <v>0</v>
      </c>
      <c r="AQ68" s="300">
        <f t="shared" si="67"/>
        <v>0</v>
      </c>
    </row>
    <row r="69" spans="3:43" ht="18" customHeight="1" x14ac:dyDescent="0.35">
      <c r="C69" s="149"/>
      <c r="D69" s="171"/>
      <c r="E69" s="339"/>
      <c r="F69" s="172"/>
      <c r="G69" s="341"/>
      <c r="H69" s="370"/>
      <c r="I69" s="342"/>
      <c r="J69" s="157"/>
      <c r="K69" s="158"/>
      <c r="L69" s="345"/>
      <c r="M69" s="110">
        <f t="shared" si="51"/>
        <v>0</v>
      </c>
      <c r="N69" s="112">
        <f t="shared" si="52"/>
        <v>0</v>
      </c>
      <c r="O69" s="310">
        <f>IF(E69="",0,VLOOKUP(E69,'Salary Scale table'!A$1:B$12,2,FALSE))</f>
        <v>0</v>
      </c>
      <c r="P69" s="311">
        <f t="shared" si="53"/>
        <v>0</v>
      </c>
      <c r="Q69" s="320" t="str">
        <f t="shared" si="54"/>
        <v/>
      </c>
      <c r="R69" s="314">
        <f t="shared" si="55"/>
        <v>0</v>
      </c>
      <c r="S69" s="313">
        <f t="shared" si="56"/>
        <v>0</v>
      </c>
      <c r="T69" s="341"/>
      <c r="U69" s="372"/>
      <c r="V69" s="131">
        <f t="shared" si="57"/>
        <v>0</v>
      </c>
      <c r="W69" s="376"/>
      <c r="X69" s="107">
        <f t="shared" si="8"/>
        <v>1</v>
      </c>
      <c r="Y69" s="108">
        <f t="shared" si="42"/>
        <v>1</v>
      </c>
      <c r="Z69" s="108">
        <f t="shared" si="43"/>
        <v>1</v>
      </c>
      <c r="AA69" s="108">
        <f t="shared" si="44"/>
        <v>1</v>
      </c>
      <c r="AB69" s="108">
        <f t="shared" si="45"/>
        <v>1</v>
      </c>
      <c r="AC69" s="109">
        <f t="shared" si="58"/>
        <v>0</v>
      </c>
      <c r="AD69" s="110">
        <f t="shared" si="59"/>
        <v>0</v>
      </c>
      <c r="AE69" s="110">
        <f t="shared" si="60"/>
        <v>0</v>
      </c>
      <c r="AF69" s="110">
        <f t="shared" si="61"/>
        <v>0</v>
      </c>
      <c r="AG69" s="123">
        <f t="shared" si="62"/>
        <v>0</v>
      </c>
      <c r="AH69" s="125">
        <f t="shared" si="46"/>
        <v>0</v>
      </c>
      <c r="AI69" s="126">
        <f t="shared" si="47"/>
        <v>0</v>
      </c>
      <c r="AJ69" s="126">
        <f t="shared" si="48"/>
        <v>0</v>
      </c>
      <c r="AK69" s="126">
        <f t="shared" si="49"/>
        <v>0</v>
      </c>
      <c r="AL69" s="126">
        <f t="shared" si="50"/>
        <v>0</v>
      </c>
      <c r="AM69" s="298">
        <f t="shared" si="63"/>
        <v>0</v>
      </c>
      <c r="AN69" s="299">
        <f t="shared" si="64"/>
        <v>0</v>
      </c>
      <c r="AO69" s="299">
        <f t="shared" si="65"/>
        <v>0</v>
      </c>
      <c r="AP69" s="299">
        <f t="shared" si="66"/>
        <v>0</v>
      </c>
      <c r="AQ69" s="300">
        <f t="shared" si="67"/>
        <v>0</v>
      </c>
    </row>
    <row r="70" spans="3:43" ht="18" customHeight="1" x14ac:dyDescent="0.35">
      <c r="C70" s="149"/>
      <c r="D70" s="171"/>
      <c r="E70" s="339"/>
      <c r="F70" s="172"/>
      <c r="G70" s="341"/>
      <c r="H70" s="370"/>
      <c r="I70" s="342"/>
      <c r="J70" s="157"/>
      <c r="K70" s="158"/>
      <c r="L70" s="345"/>
      <c r="M70" s="110">
        <f t="shared" si="51"/>
        <v>0</v>
      </c>
      <c r="N70" s="112">
        <f t="shared" si="52"/>
        <v>0</v>
      </c>
      <c r="O70" s="310">
        <f>IF(E70="",0,VLOOKUP(E70,'Salary Scale table'!A$1:B$12,2,FALSE))</f>
        <v>0</v>
      </c>
      <c r="P70" s="311">
        <f t="shared" si="53"/>
        <v>0</v>
      </c>
      <c r="Q70" s="320" t="str">
        <f t="shared" si="54"/>
        <v/>
      </c>
      <c r="R70" s="314">
        <f t="shared" si="55"/>
        <v>0</v>
      </c>
      <c r="S70" s="313">
        <f t="shared" si="56"/>
        <v>0</v>
      </c>
      <c r="T70" s="341"/>
      <c r="U70" s="372"/>
      <c r="V70" s="131">
        <f t="shared" si="57"/>
        <v>0</v>
      </c>
      <c r="W70" s="376"/>
      <c r="X70" s="107">
        <f t="shared" si="8"/>
        <v>1</v>
      </c>
      <c r="Y70" s="108">
        <f t="shared" si="42"/>
        <v>1</v>
      </c>
      <c r="Z70" s="108">
        <f t="shared" si="43"/>
        <v>1</v>
      </c>
      <c r="AA70" s="108">
        <f t="shared" si="44"/>
        <v>1</v>
      </c>
      <c r="AB70" s="108">
        <f t="shared" si="45"/>
        <v>1</v>
      </c>
      <c r="AC70" s="109">
        <f t="shared" si="58"/>
        <v>0</v>
      </c>
      <c r="AD70" s="110">
        <f t="shared" si="59"/>
        <v>0</v>
      </c>
      <c r="AE70" s="110">
        <f t="shared" si="60"/>
        <v>0</v>
      </c>
      <c r="AF70" s="110">
        <f t="shared" si="61"/>
        <v>0</v>
      </c>
      <c r="AG70" s="123">
        <f t="shared" si="62"/>
        <v>0</v>
      </c>
      <c r="AH70" s="125">
        <f t="shared" si="46"/>
        <v>0</v>
      </c>
      <c r="AI70" s="126">
        <f t="shared" si="47"/>
        <v>0</v>
      </c>
      <c r="AJ70" s="126">
        <f t="shared" si="48"/>
        <v>0</v>
      </c>
      <c r="AK70" s="126">
        <f t="shared" si="49"/>
        <v>0</v>
      </c>
      <c r="AL70" s="126">
        <f t="shared" si="50"/>
        <v>0</v>
      </c>
      <c r="AM70" s="298">
        <f t="shared" si="63"/>
        <v>0</v>
      </c>
      <c r="AN70" s="299">
        <f t="shared" si="64"/>
        <v>0</v>
      </c>
      <c r="AO70" s="299">
        <f t="shared" si="65"/>
        <v>0</v>
      </c>
      <c r="AP70" s="299">
        <f t="shared" si="66"/>
        <v>0</v>
      </c>
      <c r="AQ70" s="300">
        <f t="shared" si="67"/>
        <v>0</v>
      </c>
    </row>
    <row r="71" spans="3:43" ht="18" customHeight="1" x14ac:dyDescent="0.35">
      <c r="C71" s="149"/>
      <c r="D71" s="171"/>
      <c r="E71" s="339"/>
      <c r="F71" s="172"/>
      <c r="G71" s="341"/>
      <c r="H71" s="370"/>
      <c r="I71" s="342"/>
      <c r="J71" s="157"/>
      <c r="K71" s="158"/>
      <c r="L71" s="345"/>
      <c r="M71" s="110">
        <f t="shared" si="51"/>
        <v>0</v>
      </c>
      <c r="N71" s="112">
        <f t="shared" si="52"/>
        <v>0</v>
      </c>
      <c r="O71" s="310">
        <f>IF(E71="",0,VLOOKUP(E71,'Salary Scale table'!A$1:B$12,2,FALSE))</f>
        <v>0</v>
      </c>
      <c r="P71" s="311">
        <f t="shared" si="53"/>
        <v>0</v>
      </c>
      <c r="Q71" s="320" t="str">
        <f t="shared" si="54"/>
        <v/>
      </c>
      <c r="R71" s="314">
        <f t="shared" si="55"/>
        <v>0</v>
      </c>
      <c r="S71" s="313">
        <f t="shared" si="56"/>
        <v>0</v>
      </c>
      <c r="T71" s="341"/>
      <c r="U71" s="372"/>
      <c r="V71" s="131">
        <f t="shared" si="57"/>
        <v>0</v>
      </c>
      <c r="W71" s="376"/>
      <c r="X71" s="107">
        <f t="shared" si="8"/>
        <v>1</v>
      </c>
      <c r="Y71" s="108">
        <f t="shared" si="42"/>
        <v>1</v>
      </c>
      <c r="Z71" s="108">
        <f t="shared" si="43"/>
        <v>1</v>
      </c>
      <c r="AA71" s="108">
        <f t="shared" si="44"/>
        <v>1</v>
      </c>
      <c r="AB71" s="108">
        <f t="shared" si="45"/>
        <v>1</v>
      </c>
      <c r="AC71" s="109">
        <f t="shared" si="58"/>
        <v>0</v>
      </c>
      <c r="AD71" s="110">
        <f t="shared" si="59"/>
        <v>0</v>
      </c>
      <c r="AE71" s="110">
        <f t="shared" si="60"/>
        <v>0</v>
      </c>
      <c r="AF71" s="110">
        <f t="shared" si="61"/>
        <v>0</v>
      </c>
      <c r="AG71" s="123">
        <f t="shared" si="62"/>
        <v>0</v>
      </c>
      <c r="AH71" s="125">
        <f t="shared" si="46"/>
        <v>0</v>
      </c>
      <c r="AI71" s="126">
        <f t="shared" si="47"/>
        <v>0</v>
      </c>
      <c r="AJ71" s="126">
        <f t="shared" si="48"/>
        <v>0</v>
      </c>
      <c r="AK71" s="126">
        <f t="shared" si="49"/>
        <v>0</v>
      </c>
      <c r="AL71" s="126">
        <f t="shared" si="50"/>
        <v>0</v>
      </c>
      <c r="AM71" s="298">
        <f t="shared" si="63"/>
        <v>0</v>
      </c>
      <c r="AN71" s="299">
        <f t="shared" si="64"/>
        <v>0</v>
      </c>
      <c r="AO71" s="299">
        <f t="shared" si="65"/>
        <v>0</v>
      </c>
      <c r="AP71" s="299">
        <f t="shared" si="66"/>
        <v>0</v>
      </c>
      <c r="AQ71" s="300">
        <f t="shared" si="67"/>
        <v>0</v>
      </c>
    </row>
    <row r="72" spans="3:43" ht="18" customHeight="1" x14ac:dyDescent="0.35">
      <c r="C72" s="149"/>
      <c r="D72" s="171"/>
      <c r="E72" s="339"/>
      <c r="F72" s="172"/>
      <c r="G72" s="341"/>
      <c r="H72" s="370"/>
      <c r="I72" s="342"/>
      <c r="J72" s="157"/>
      <c r="K72" s="158"/>
      <c r="L72" s="345"/>
      <c r="M72" s="110">
        <f t="shared" si="51"/>
        <v>0</v>
      </c>
      <c r="N72" s="112">
        <f t="shared" si="52"/>
        <v>0</v>
      </c>
      <c r="O72" s="310">
        <f>IF(E72="",0,VLOOKUP(E72,'Salary Scale table'!A$1:B$12,2,FALSE))</f>
        <v>0</v>
      </c>
      <c r="P72" s="311">
        <f t="shared" si="53"/>
        <v>0</v>
      </c>
      <c r="Q72" s="320" t="str">
        <f t="shared" si="54"/>
        <v/>
      </c>
      <c r="R72" s="314">
        <f t="shared" si="55"/>
        <v>0</v>
      </c>
      <c r="S72" s="313">
        <f t="shared" si="56"/>
        <v>0</v>
      </c>
      <c r="T72" s="341"/>
      <c r="U72" s="372"/>
      <c r="V72" s="131">
        <f t="shared" si="57"/>
        <v>0</v>
      </c>
      <c r="W72" s="376"/>
      <c r="X72" s="107">
        <f t="shared" si="8"/>
        <v>1</v>
      </c>
      <c r="Y72" s="108">
        <f t="shared" si="42"/>
        <v>1</v>
      </c>
      <c r="Z72" s="108">
        <f t="shared" si="43"/>
        <v>1</v>
      </c>
      <c r="AA72" s="108">
        <f t="shared" si="44"/>
        <v>1</v>
      </c>
      <c r="AB72" s="108">
        <f t="shared" si="45"/>
        <v>1</v>
      </c>
      <c r="AC72" s="109">
        <f t="shared" si="58"/>
        <v>0</v>
      </c>
      <c r="AD72" s="110">
        <f t="shared" si="59"/>
        <v>0</v>
      </c>
      <c r="AE72" s="110">
        <f t="shared" si="60"/>
        <v>0</v>
      </c>
      <c r="AF72" s="110">
        <f t="shared" si="61"/>
        <v>0</v>
      </c>
      <c r="AG72" s="123">
        <f t="shared" si="62"/>
        <v>0</v>
      </c>
      <c r="AH72" s="125">
        <f t="shared" si="46"/>
        <v>0</v>
      </c>
      <c r="AI72" s="126">
        <f t="shared" si="47"/>
        <v>0</v>
      </c>
      <c r="AJ72" s="126">
        <f t="shared" si="48"/>
        <v>0</v>
      </c>
      <c r="AK72" s="126">
        <f t="shared" si="49"/>
        <v>0</v>
      </c>
      <c r="AL72" s="126">
        <f t="shared" si="50"/>
        <v>0</v>
      </c>
      <c r="AM72" s="298">
        <f t="shared" si="63"/>
        <v>0</v>
      </c>
      <c r="AN72" s="299">
        <f t="shared" si="64"/>
        <v>0</v>
      </c>
      <c r="AO72" s="299">
        <f t="shared" si="65"/>
        <v>0</v>
      </c>
      <c r="AP72" s="299">
        <f t="shared" si="66"/>
        <v>0</v>
      </c>
      <c r="AQ72" s="300">
        <f t="shared" si="67"/>
        <v>0</v>
      </c>
    </row>
    <row r="73" spans="3:43" ht="18" customHeight="1" x14ac:dyDescent="0.35">
      <c r="C73" s="149"/>
      <c r="D73" s="171"/>
      <c r="E73" s="339"/>
      <c r="F73" s="172"/>
      <c r="G73" s="341"/>
      <c r="H73" s="370"/>
      <c r="I73" s="342"/>
      <c r="J73" s="157"/>
      <c r="K73" s="158"/>
      <c r="L73" s="345"/>
      <c r="M73" s="110">
        <f t="shared" si="51"/>
        <v>0</v>
      </c>
      <c r="N73" s="112">
        <f t="shared" si="52"/>
        <v>0</v>
      </c>
      <c r="O73" s="310">
        <f>IF(E73="",0,VLOOKUP(E73,'Salary Scale table'!A$1:B$12,2,FALSE))</f>
        <v>0</v>
      </c>
      <c r="P73" s="311">
        <f t="shared" si="53"/>
        <v>0</v>
      </c>
      <c r="Q73" s="320" t="str">
        <f t="shared" si="54"/>
        <v/>
      </c>
      <c r="R73" s="314">
        <f t="shared" si="55"/>
        <v>0</v>
      </c>
      <c r="S73" s="313">
        <f t="shared" si="56"/>
        <v>0</v>
      </c>
      <c r="T73" s="341"/>
      <c r="U73" s="372"/>
      <c r="V73" s="131">
        <f t="shared" si="57"/>
        <v>0</v>
      </c>
      <c r="W73" s="376"/>
      <c r="X73" s="107">
        <f t="shared" si="8"/>
        <v>1</v>
      </c>
      <c r="Y73" s="108">
        <f t="shared" si="42"/>
        <v>1</v>
      </c>
      <c r="Z73" s="108">
        <f t="shared" si="43"/>
        <v>1</v>
      </c>
      <c r="AA73" s="108">
        <f t="shared" si="44"/>
        <v>1</v>
      </c>
      <c r="AB73" s="108">
        <f t="shared" si="45"/>
        <v>1</v>
      </c>
      <c r="AC73" s="109">
        <f t="shared" si="58"/>
        <v>0</v>
      </c>
      <c r="AD73" s="110">
        <f t="shared" si="59"/>
        <v>0</v>
      </c>
      <c r="AE73" s="110">
        <f t="shared" si="60"/>
        <v>0</v>
      </c>
      <c r="AF73" s="110">
        <f t="shared" si="61"/>
        <v>0</v>
      </c>
      <c r="AG73" s="123">
        <f t="shared" si="62"/>
        <v>0</v>
      </c>
      <c r="AH73" s="125">
        <f t="shared" si="46"/>
        <v>0</v>
      </c>
      <c r="AI73" s="126">
        <f t="shared" si="47"/>
        <v>0</v>
      </c>
      <c r="AJ73" s="126">
        <f t="shared" si="48"/>
        <v>0</v>
      </c>
      <c r="AK73" s="126">
        <f t="shared" si="49"/>
        <v>0</v>
      </c>
      <c r="AL73" s="126">
        <f t="shared" si="50"/>
        <v>0</v>
      </c>
      <c r="AM73" s="298">
        <f t="shared" si="63"/>
        <v>0</v>
      </c>
      <c r="AN73" s="299">
        <f t="shared" si="64"/>
        <v>0</v>
      </c>
      <c r="AO73" s="299">
        <f t="shared" si="65"/>
        <v>0</v>
      </c>
      <c r="AP73" s="299">
        <f t="shared" si="66"/>
        <v>0</v>
      </c>
      <c r="AQ73" s="300">
        <f t="shared" si="67"/>
        <v>0</v>
      </c>
    </row>
    <row r="74" spans="3:43" ht="18" customHeight="1" x14ac:dyDescent="0.35">
      <c r="C74" s="149"/>
      <c r="D74" s="171"/>
      <c r="E74" s="339"/>
      <c r="F74" s="172"/>
      <c r="G74" s="341"/>
      <c r="H74" s="370"/>
      <c r="I74" s="342"/>
      <c r="J74" s="157"/>
      <c r="K74" s="158"/>
      <c r="L74" s="345"/>
      <c r="M74" s="110">
        <f t="shared" si="51"/>
        <v>0</v>
      </c>
      <c r="N74" s="112">
        <f t="shared" si="52"/>
        <v>0</v>
      </c>
      <c r="O74" s="310">
        <f>IF(E74="",0,VLOOKUP(E74,'Salary Scale table'!A$1:B$12,2,FALSE))</f>
        <v>0</v>
      </c>
      <c r="P74" s="311">
        <f t="shared" si="53"/>
        <v>0</v>
      </c>
      <c r="Q74" s="320" t="str">
        <f t="shared" si="54"/>
        <v/>
      </c>
      <c r="R74" s="314">
        <f t="shared" si="55"/>
        <v>0</v>
      </c>
      <c r="S74" s="313">
        <f t="shared" si="56"/>
        <v>0</v>
      </c>
      <c r="T74" s="341"/>
      <c r="U74" s="372"/>
      <c r="V74" s="131">
        <f t="shared" si="57"/>
        <v>0</v>
      </c>
      <c r="W74" s="376"/>
      <c r="X74" s="107">
        <f t="shared" si="8"/>
        <v>1</v>
      </c>
      <c r="Y74" s="108">
        <f t="shared" si="42"/>
        <v>1</v>
      </c>
      <c r="Z74" s="108">
        <f t="shared" si="43"/>
        <v>1</v>
      </c>
      <c r="AA74" s="108">
        <f t="shared" si="44"/>
        <v>1</v>
      </c>
      <c r="AB74" s="108">
        <f t="shared" si="45"/>
        <v>1</v>
      </c>
      <c r="AC74" s="109">
        <f t="shared" si="58"/>
        <v>0</v>
      </c>
      <c r="AD74" s="110">
        <f t="shared" si="59"/>
        <v>0</v>
      </c>
      <c r="AE74" s="110">
        <f t="shared" si="60"/>
        <v>0</v>
      </c>
      <c r="AF74" s="110">
        <f t="shared" si="61"/>
        <v>0</v>
      </c>
      <c r="AG74" s="123">
        <f t="shared" si="62"/>
        <v>0</v>
      </c>
      <c r="AH74" s="125">
        <f t="shared" si="46"/>
        <v>0</v>
      </c>
      <c r="AI74" s="126">
        <f t="shared" si="47"/>
        <v>0</v>
      </c>
      <c r="AJ74" s="126">
        <f t="shared" si="48"/>
        <v>0</v>
      </c>
      <c r="AK74" s="126">
        <f t="shared" si="49"/>
        <v>0</v>
      </c>
      <c r="AL74" s="126">
        <f t="shared" si="50"/>
        <v>0</v>
      </c>
      <c r="AM74" s="298">
        <f t="shared" si="63"/>
        <v>0</v>
      </c>
      <c r="AN74" s="299">
        <f t="shared" si="64"/>
        <v>0</v>
      </c>
      <c r="AO74" s="299">
        <f t="shared" si="65"/>
        <v>0</v>
      </c>
      <c r="AP74" s="299">
        <f t="shared" si="66"/>
        <v>0</v>
      </c>
      <c r="AQ74" s="300">
        <f t="shared" si="67"/>
        <v>0</v>
      </c>
    </row>
    <row r="75" spans="3:43" ht="18" customHeight="1" x14ac:dyDescent="0.35">
      <c r="C75" s="149"/>
      <c r="D75" s="171"/>
      <c r="E75" s="339"/>
      <c r="F75" s="172"/>
      <c r="G75" s="341"/>
      <c r="H75" s="370"/>
      <c r="I75" s="342"/>
      <c r="J75" s="157"/>
      <c r="K75" s="158"/>
      <c r="L75" s="345"/>
      <c r="M75" s="110">
        <f t="shared" si="51"/>
        <v>0</v>
      </c>
      <c r="N75" s="112">
        <f t="shared" si="52"/>
        <v>0</v>
      </c>
      <c r="O75" s="310">
        <f>IF(E75="",0,VLOOKUP(E75,'Salary Scale table'!A$1:B$12,2,FALSE))</f>
        <v>0</v>
      </c>
      <c r="P75" s="311">
        <f t="shared" si="53"/>
        <v>0</v>
      </c>
      <c r="Q75" s="320" t="str">
        <f t="shared" si="54"/>
        <v/>
      </c>
      <c r="R75" s="314">
        <f t="shared" si="55"/>
        <v>0</v>
      </c>
      <c r="S75" s="313">
        <f t="shared" si="56"/>
        <v>0</v>
      </c>
      <c r="T75" s="341"/>
      <c r="U75" s="372"/>
      <c r="V75" s="131">
        <f t="shared" si="57"/>
        <v>0</v>
      </c>
      <c r="W75" s="376"/>
      <c r="X75" s="107">
        <f t="shared" si="8"/>
        <v>1</v>
      </c>
      <c r="Y75" s="108">
        <f t="shared" si="42"/>
        <v>1</v>
      </c>
      <c r="Z75" s="108">
        <f t="shared" si="43"/>
        <v>1</v>
      </c>
      <c r="AA75" s="108">
        <f t="shared" si="44"/>
        <v>1</v>
      </c>
      <c r="AB75" s="108">
        <f t="shared" si="45"/>
        <v>1</v>
      </c>
      <c r="AC75" s="109">
        <f t="shared" si="58"/>
        <v>0</v>
      </c>
      <c r="AD75" s="110">
        <f t="shared" si="59"/>
        <v>0</v>
      </c>
      <c r="AE75" s="110">
        <f t="shared" si="60"/>
        <v>0</v>
      </c>
      <c r="AF75" s="110">
        <f t="shared" si="61"/>
        <v>0</v>
      </c>
      <c r="AG75" s="123">
        <f t="shared" si="62"/>
        <v>0</v>
      </c>
      <c r="AH75" s="125">
        <f t="shared" si="46"/>
        <v>0</v>
      </c>
      <c r="AI75" s="126">
        <f t="shared" si="47"/>
        <v>0</v>
      </c>
      <c r="AJ75" s="126">
        <f t="shared" si="48"/>
        <v>0</v>
      </c>
      <c r="AK75" s="126">
        <f t="shared" si="49"/>
        <v>0</v>
      </c>
      <c r="AL75" s="126">
        <f t="shared" si="50"/>
        <v>0</v>
      </c>
      <c r="AM75" s="298">
        <f t="shared" si="63"/>
        <v>0</v>
      </c>
      <c r="AN75" s="299">
        <f t="shared" si="64"/>
        <v>0</v>
      </c>
      <c r="AO75" s="299">
        <f t="shared" si="65"/>
        <v>0</v>
      </c>
      <c r="AP75" s="299">
        <f t="shared" si="66"/>
        <v>0</v>
      </c>
      <c r="AQ75" s="300">
        <f t="shared" si="67"/>
        <v>0</v>
      </c>
    </row>
    <row r="76" spans="3:43" ht="18" customHeight="1" x14ac:dyDescent="0.35">
      <c r="C76" s="149"/>
      <c r="D76" s="171"/>
      <c r="E76" s="339"/>
      <c r="F76" s="172"/>
      <c r="G76" s="341"/>
      <c r="H76" s="370"/>
      <c r="I76" s="342"/>
      <c r="J76" s="157"/>
      <c r="K76" s="158"/>
      <c r="L76" s="345"/>
      <c r="M76" s="110">
        <f t="shared" si="51"/>
        <v>0</v>
      </c>
      <c r="N76" s="112">
        <f t="shared" si="52"/>
        <v>0</v>
      </c>
      <c r="O76" s="310">
        <f>IF(E76="",0,VLOOKUP(E76,'Salary Scale table'!A$1:B$12,2,FALSE))</f>
        <v>0</v>
      </c>
      <c r="P76" s="311">
        <f t="shared" si="53"/>
        <v>0</v>
      </c>
      <c r="Q76" s="320" t="str">
        <f t="shared" si="54"/>
        <v/>
      </c>
      <c r="R76" s="314">
        <f t="shared" si="55"/>
        <v>0</v>
      </c>
      <c r="S76" s="313">
        <f t="shared" si="56"/>
        <v>0</v>
      </c>
      <c r="T76" s="341"/>
      <c r="U76" s="372"/>
      <c r="V76" s="131">
        <f t="shared" si="57"/>
        <v>0</v>
      </c>
      <c r="W76" s="376"/>
      <c r="X76" s="107">
        <f t="shared" si="8"/>
        <v>1</v>
      </c>
      <c r="Y76" s="108">
        <f t="shared" si="42"/>
        <v>1</v>
      </c>
      <c r="Z76" s="108">
        <f t="shared" si="43"/>
        <v>1</v>
      </c>
      <c r="AA76" s="108">
        <f t="shared" si="44"/>
        <v>1</v>
      </c>
      <c r="AB76" s="108">
        <f t="shared" si="45"/>
        <v>1</v>
      </c>
      <c r="AC76" s="109">
        <f t="shared" si="58"/>
        <v>0</v>
      </c>
      <c r="AD76" s="110">
        <f t="shared" si="59"/>
        <v>0</v>
      </c>
      <c r="AE76" s="110">
        <f t="shared" si="60"/>
        <v>0</v>
      </c>
      <c r="AF76" s="110">
        <f t="shared" si="61"/>
        <v>0</v>
      </c>
      <c r="AG76" s="123">
        <f t="shared" si="62"/>
        <v>0</v>
      </c>
      <c r="AH76" s="125">
        <f t="shared" si="46"/>
        <v>0</v>
      </c>
      <c r="AI76" s="126">
        <f t="shared" si="47"/>
        <v>0</v>
      </c>
      <c r="AJ76" s="126">
        <f t="shared" si="48"/>
        <v>0</v>
      </c>
      <c r="AK76" s="126">
        <f t="shared" si="49"/>
        <v>0</v>
      </c>
      <c r="AL76" s="126">
        <f t="shared" si="50"/>
        <v>0</v>
      </c>
      <c r="AM76" s="298">
        <f t="shared" si="63"/>
        <v>0</v>
      </c>
      <c r="AN76" s="299">
        <f t="shared" si="64"/>
        <v>0</v>
      </c>
      <c r="AO76" s="299">
        <f t="shared" si="65"/>
        <v>0</v>
      </c>
      <c r="AP76" s="299">
        <f t="shared" si="66"/>
        <v>0</v>
      </c>
      <c r="AQ76" s="300">
        <f t="shared" si="67"/>
        <v>0</v>
      </c>
    </row>
    <row r="77" spans="3:43" ht="18" customHeight="1" x14ac:dyDescent="0.35">
      <c r="C77" s="149"/>
      <c r="D77" s="171"/>
      <c r="E77" s="339"/>
      <c r="F77" s="172"/>
      <c r="G77" s="341"/>
      <c r="H77" s="370"/>
      <c r="I77" s="342"/>
      <c r="J77" s="157"/>
      <c r="K77" s="158"/>
      <c r="L77" s="345"/>
      <c r="M77" s="110">
        <f t="shared" si="51"/>
        <v>0</v>
      </c>
      <c r="N77" s="112">
        <f t="shared" si="52"/>
        <v>0</v>
      </c>
      <c r="O77" s="310">
        <f>IF(E77="",0,VLOOKUP(E77,'Salary Scale table'!A$1:B$12,2,FALSE))</f>
        <v>0</v>
      </c>
      <c r="P77" s="311">
        <f t="shared" si="53"/>
        <v>0</v>
      </c>
      <c r="Q77" s="320" t="str">
        <f t="shared" si="54"/>
        <v/>
      </c>
      <c r="R77" s="314">
        <f t="shared" si="55"/>
        <v>0</v>
      </c>
      <c r="S77" s="313">
        <f t="shared" si="56"/>
        <v>0</v>
      </c>
      <c r="T77" s="341"/>
      <c r="U77" s="372"/>
      <c r="V77" s="131">
        <f t="shared" si="57"/>
        <v>0</v>
      </c>
      <c r="W77" s="376"/>
      <c r="X77" s="107">
        <f t="shared" si="8"/>
        <v>1</v>
      </c>
      <c r="Y77" s="108">
        <f t="shared" si="42"/>
        <v>1</v>
      </c>
      <c r="Z77" s="108">
        <f t="shared" si="43"/>
        <v>1</v>
      </c>
      <c r="AA77" s="108">
        <f t="shared" si="44"/>
        <v>1</v>
      </c>
      <c r="AB77" s="108">
        <f t="shared" si="45"/>
        <v>1</v>
      </c>
      <c r="AC77" s="109">
        <f t="shared" si="58"/>
        <v>0</v>
      </c>
      <c r="AD77" s="110">
        <f t="shared" si="59"/>
        <v>0</v>
      </c>
      <c r="AE77" s="110">
        <f t="shared" si="60"/>
        <v>0</v>
      </c>
      <c r="AF77" s="110">
        <f t="shared" si="61"/>
        <v>0</v>
      </c>
      <c r="AG77" s="123">
        <f t="shared" si="62"/>
        <v>0</v>
      </c>
      <c r="AH77" s="125">
        <f t="shared" si="46"/>
        <v>0</v>
      </c>
      <c r="AI77" s="126">
        <f t="shared" si="47"/>
        <v>0</v>
      </c>
      <c r="AJ77" s="126">
        <f t="shared" si="48"/>
        <v>0</v>
      </c>
      <c r="AK77" s="126">
        <f t="shared" si="49"/>
        <v>0</v>
      </c>
      <c r="AL77" s="126">
        <f t="shared" si="50"/>
        <v>0</v>
      </c>
      <c r="AM77" s="298">
        <f t="shared" si="63"/>
        <v>0</v>
      </c>
      <c r="AN77" s="299">
        <f t="shared" si="64"/>
        <v>0</v>
      </c>
      <c r="AO77" s="299">
        <f t="shared" si="65"/>
        <v>0</v>
      </c>
      <c r="AP77" s="299">
        <f t="shared" si="66"/>
        <v>0</v>
      </c>
      <c r="AQ77" s="300">
        <f t="shared" si="67"/>
        <v>0</v>
      </c>
    </row>
    <row r="78" spans="3:43" ht="18" customHeight="1" x14ac:dyDescent="0.35">
      <c r="C78" s="149"/>
      <c r="D78" s="171"/>
      <c r="E78" s="339"/>
      <c r="F78" s="172"/>
      <c r="G78" s="341"/>
      <c r="H78" s="370"/>
      <c r="I78" s="342"/>
      <c r="J78" s="157"/>
      <c r="K78" s="158"/>
      <c r="L78" s="345"/>
      <c r="M78" s="110">
        <f t="shared" si="51"/>
        <v>0</v>
      </c>
      <c r="N78" s="112">
        <f t="shared" si="52"/>
        <v>0</v>
      </c>
      <c r="O78" s="310">
        <f>IF(E78="",0,VLOOKUP(E78,'Salary Scale table'!A$1:B$12,2,FALSE))</f>
        <v>0</v>
      </c>
      <c r="P78" s="311">
        <f t="shared" si="53"/>
        <v>0</v>
      </c>
      <c r="Q78" s="320" t="str">
        <f t="shared" si="54"/>
        <v/>
      </c>
      <c r="R78" s="314">
        <f t="shared" si="55"/>
        <v>0</v>
      </c>
      <c r="S78" s="313">
        <f t="shared" si="56"/>
        <v>0</v>
      </c>
      <c r="T78" s="341"/>
      <c r="U78" s="372"/>
      <c r="V78" s="131">
        <f t="shared" si="57"/>
        <v>0</v>
      </c>
      <c r="W78" s="376"/>
      <c r="X78" s="107">
        <f t="shared" si="8"/>
        <v>1</v>
      </c>
      <c r="Y78" s="108">
        <f t="shared" si="42"/>
        <v>1</v>
      </c>
      <c r="Z78" s="108">
        <f t="shared" si="43"/>
        <v>1</v>
      </c>
      <c r="AA78" s="108">
        <f t="shared" si="44"/>
        <v>1</v>
      </c>
      <c r="AB78" s="108">
        <f t="shared" si="45"/>
        <v>1</v>
      </c>
      <c r="AC78" s="109">
        <f t="shared" si="58"/>
        <v>0</v>
      </c>
      <c r="AD78" s="110">
        <f t="shared" si="59"/>
        <v>0</v>
      </c>
      <c r="AE78" s="110">
        <f t="shared" si="60"/>
        <v>0</v>
      </c>
      <c r="AF78" s="110">
        <f t="shared" si="61"/>
        <v>0</v>
      </c>
      <c r="AG78" s="123">
        <f t="shared" si="62"/>
        <v>0</v>
      </c>
      <c r="AH78" s="125">
        <f t="shared" si="46"/>
        <v>0</v>
      </c>
      <c r="AI78" s="126">
        <f t="shared" si="47"/>
        <v>0</v>
      </c>
      <c r="AJ78" s="126">
        <f t="shared" si="48"/>
        <v>0</v>
      </c>
      <c r="AK78" s="126">
        <f t="shared" si="49"/>
        <v>0</v>
      </c>
      <c r="AL78" s="126">
        <f t="shared" si="50"/>
        <v>0</v>
      </c>
      <c r="AM78" s="298">
        <f t="shared" si="63"/>
        <v>0</v>
      </c>
      <c r="AN78" s="299">
        <f t="shared" si="64"/>
        <v>0</v>
      </c>
      <c r="AO78" s="299">
        <f t="shared" si="65"/>
        <v>0</v>
      </c>
      <c r="AP78" s="299">
        <f t="shared" si="66"/>
        <v>0</v>
      </c>
      <c r="AQ78" s="300">
        <f t="shared" si="67"/>
        <v>0</v>
      </c>
    </row>
    <row r="79" spans="3:43" ht="18" customHeight="1" x14ac:dyDescent="0.35">
      <c r="C79" s="149"/>
      <c r="D79" s="171"/>
      <c r="E79" s="339"/>
      <c r="F79" s="172"/>
      <c r="G79" s="341"/>
      <c r="H79" s="370"/>
      <c r="I79" s="342"/>
      <c r="J79" s="157"/>
      <c r="K79" s="158"/>
      <c r="L79" s="345"/>
      <c r="M79" s="110">
        <f t="shared" si="51"/>
        <v>0</v>
      </c>
      <c r="N79" s="112">
        <f t="shared" si="52"/>
        <v>0</v>
      </c>
      <c r="O79" s="310">
        <f>IF(E79="",0,VLOOKUP(E79,'Salary Scale table'!A$1:B$12,2,FALSE))</f>
        <v>0</v>
      </c>
      <c r="P79" s="311">
        <f t="shared" si="53"/>
        <v>0</v>
      </c>
      <c r="Q79" s="320" t="str">
        <f t="shared" si="54"/>
        <v/>
      </c>
      <c r="R79" s="314">
        <f t="shared" si="55"/>
        <v>0</v>
      </c>
      <c r="S79" s="313">
        <f t="shared" si="56"/>
        <v>0</v>
      </c>
      <c r="T79" s="341"/>
      <c r="U79" s="372"/>
      <c r="V79" s="131">
        <f t="shared" si="57"/>
        <v>0</v>
      </c>
      <c r="W79" s="376"/>
      <c r="X79" s="107">
        <f t="shared" si="8"/>
        <v>1</v>
      </c>
      <c r="Y79" s="108">
        <f t="shared" si="42"/>
        <v>1</v>
      </c>
      <c r="Z79" s="108">
        <f t="shared" si="43"/>
        <v>1</v>
      </c>
      <c r="AA79" s="108">
        <f t="shared" si="44"/>
        <v>1</v>
      </c>
      <c r="AB79" s="108">
        <f t="shared" si="45"/>
        <v>1</v>
      </c>
      <c r="AC79" s="109">
        <f t="shared" si="58"/>
        <v>0</v>
      </c>
      <c r="AD79" s="110">
        <f t="shared" si="59"/>
        <v>0</v>
      </c>
      <c r="AE79" s="110">
        <f t="shared" si="60"/>
        <v>0</v>
      </c>
      <c r="AF79" s="110">
        <f t="shared" si="61"/>
        <v>0</v>
      </c>
      <c r="AG79" s="123">
        <f t="shared" si="62"/>
        <v>0</v>
      </c>
      <c r="AH79" s="125">
        <f t="shared" si="46"/>
        <v>0</v>
      </c>
      <c r="AI79" s="126">
        <f t="shared" si="47"/>
        <v>0</v>
      </c>
      <c r="AJ79" s="126">
        <f t="shared" si="48"/>
        <v>0</v>
      </c>
      <c r="AK79" s="126">
        <f t="shared" si="49"/>
        <v>0</v>
      </c>
      <c r="AL79" s="126">
        <f t="shared" si="50"/>
        <v>0</v>
      </c>
      <c r="AM79" s="298">
        <f t="shared" si="63"/>
        <v>0</v>
      </c>
      <c r="AN79" s="299">
        <f t="shared" si="64"/>
        <v>0</v>
      </c>
      <c r="AO79" s="299">
        <f t="shared" si="65"/>
        <v>0</v>
      </c>
      <c r="AP79" s="299">
        <f t="shared" si="66"/>
        <v>0</v>
      </c>
      <c r="AQ79" s="300">
        <f t="shared" si="67"/>
        <v>0</v>
      </c>
    </row>
    <row r="80" spans="3:43" ht="18" customHeight="1" x14ac:dyDescent="0.35">
      <c r="C80" s="149"/>
      <c r="D80" s="171"/>
      <c r="E80" s="339"/>
      <c r="F80" s="172"/>
      <c r="G80" s="341"/>
      <c r="H80" s="370"/>
      <c r="I80" s="342"/>
      <c r="J80" s="157"/>
      <c r="K80" s="158"/>
      <c r="L80" s="345"/>
      <c r="M80" s="110">
        <f t="shared" si="51"/>
        <v>0</v>
      </c>
      <c r="N80" s="112">
        <f t="shared" si="52"/>
        <v>0</v>
      </c>
      <c r="O80" s="310">
        <f>IF(E80="",0,VLOOKUP(E80,'Salary Scale table'!A$1:B$12,2,FALSE))</f>
        <v>0</v>
      </c>
      <c r="P80" s="311">
        <f t="shared" si="53"/>
        <v>0</v>
      </c>
      <c r="Q80" s="320" t="str">
        <f t="shared" si="54"/>
        <v/>
      </c>
      <c r="R80" s="314">
        <f t="shared" si="55"/>
        <v>0</v>
      </c>
      <c r="S80" s="313">
        <f t="shared" si="56"/>
        <v>0</v>
      </c>
      <c r="T80" s="341"/>
      <c r="U80" s="372"/>
      <c r="V80" s="131">
        <f t="shared" si="57"/>
        <v>0</v>
      </c>
      <c r="W80" s="376"/>
      <c r="X80" s="107">
        <f t="shared" si="8"/>
        <v>1</v>
      </c>
      <c r="Y80" s="108">
        <f t="shared" si="42"/>
        <v>1</v>
      </c>
      <c r="Z80" s="108">
        <f t="shared" si="43"/>
        <v>1</v>
      </c>
      <c r="AA80" s="108">
        <f t="shared" si="44"/>
        <v>1</v>
      </c>
      <c r="AB80" s="108">
        <f t="shared" si="45"/>
        <v>1</v>
      </c>
      <c r="AC80" s="109">
        <f t="shared" si="58"/>
        <v>0</v>
      </c>
      <c r="AD80" s="110">
        <f t="shared" si="59"/>
        <v>0</v>
      </c>
      <c r="AE80" s="110">
        <f t="shared" si="60"/>
        <v>0</v>
      </c>
      <c r="AF80" s="110">
        <f t="shared" si="61"/>
        <v>0</v>
      </c>
      <c r="AG80" s="123">
        <f t="shared" si="62"/>
        <v>0</v>
      </c>
      <c r="AH80" s="125">
        <f t="shared" si="46"/>
        <v>0</v>
      </c>
      <c r="AI80" s="126">
        <f t="shared" si="47"/>
        <v>0</v>
      </c>
      <c r="AJ80" s="126">
        <f t="shared" si="48"/>
        <v>0</v>
      </c>
      <c r="AK80" s="126">
        <f t="shared" si="49"/>
        <v>0</v>
      </c>
      <c r="AL80" s="126">
        <f t="shared" si="50"/>
        <v>0</v>
      </c>
      <c r="AM80" s="298">
        <f t="shared" si="63"/>
        <v>0</v>
      </c>
      <c r="AN80" s="299">
        <f t="shared" si="64"/>
        <v>0</v>
      </c>
      <c r="AO80" s="299">
        <f t="shared" si="65"/>
        <v>0</v>
      </c>
      <c r="AP80" s="299">
        <f t="shared" si="66"/>
        <v>0</v>
      </c>
      <c r="AQ80" s="300">
        <f t="shared" si="67"/>
        <v>0</v>
      </c>
    </row>
    <row r="81" spans="3:43" ht="18" customHeight="1" x14ac:dyDescent="0.35">
      <c r="C81" s="149"/>
      <c r="D81" s="171"/>
      <c r="E81" s="339"/>
      <c r="F81" s="172"/>
      <c r="G81" s="341"/>
      <c r="H81" s="370"/>
      <c r="I81" s="342"/>
      <c r="J81" s="157"/>
      <c r="K81" s="158"/>
      <c r="L81" s="345"/>
      <c r="M81" s="110">
        <f t="shared" si="51"/>
        <v>0</v>
      </c>
      <c r="N81" s="112">
        <f t="shared" si="52"/>
        <v>0</v>
      </c>
      <c r="O81" s="310">
        <f>IF(E81="",0,VLOOKUP(E81,'Salary Scale table'!A$1:B$12,2,FALSE))</f>
        <v>0</v>
      </c>
      <c r="P81" s="311">
        <f t="shared" si="53"/>
        <v>0</v>
      </c>
      <c r="Q81" s="320" t="str">
        <f t="shared" si="54"/>
        <v/>
      </c>
      <c r="R81" s="314">
        <f t="shared" si="55"/>
        <v>0</v>
      </c>
      <c r="S81" s="313">
        <f t="shared" si="56"/>
        <v>0</v>
      </c>
      <c r="T81" s="341"/>
      <c r="U81" s="372"/>
      <c r="V81" s="131">
        <f t="shared" si="57"/>
        <v>0</v>
      </c>
      <c r="W81" s="376"/>
      <c r="X81" s="107">
        <f t="shared" si="8"/>
        <v>1</v>
      </c>
      <c r="Y81" s="108">
        <f t="shared" si="42"/>
        <v>1</v>
      </c>
      <c r="Z81" s="108">
        <f t="shared" si="43"/>
        <v>1</v>
      </c>
      <c r="AA81" s="108">
        <f t="shared" si="44"/>
        <v>1</v>
      </c>
      <c r="AB81" s="108">
        <f t="shared" si="45"/>
        <v>1</v>
      </c>
      <c r="AC81" s="109">
        <f t="shared" si="58"/>
        <v>0</v>
      </c>
      <c r="AD81" s="110">
        <f t="shared" si="59"/>
        <v>0</v>
      </c>
      <c r="AE81" s="110">
        <f t="shared" si="60"/>
        <v>0</v>
      </c>
      <c r="AF81" s="110">
        <f t="shared" si="61"/>
        <v>0</v>
      </c>
      <c r="AG81" s="123">
        <f t="shared" si="62"/>
        <v>0</v>
      </c>
      <c r="AH81" s="125">
        <f t="shared" si="46"/>
        <v>0</v>
      </c>
      <c r="AI81" s="126">
        <f t="shared" si="47"/>
        <v>0</v>
      </c>
      <c r="AJ81" s="126">
        <f t="shared" si="48"/>
        <v>0</v>
      </c>
      <c r="AK81" s="126">
        <f t="shared" si="49"/>
        <v>0</v>
      </c>
      <c r="AL81" s="126">
        <f t="shared" si="50"/>
        <v>0</v>
      </c>
      <c r="AM81" s="298">
        <f t="shared" si="63"/>
        <v>0</v>
      </c>
      <c r="AN81" s="299">
        <f t="shared" si="64"/>
        <v>0</v>
      </c>
      <c r="AO81" s="299">
        <f t="shared" si="65"/>
        <v>0</v>
      </c>
      <c r="AP81" s="299">
        <f t="shared" si="66"/>
        <v>0</v>
      </c>
      <c r="AQ81" s="300">
        <f t="shared" si="67"/>
        <v>0</v>
      </c>
    </row>
    <row r="82" spans="3:43" ht="18" customHeight="1" x14ac:dyDescent="0.35">
      <c r="C82" s="149"/>
      <c r="D82" s="171"/>
      <c r="E82" s="339"/>
      <c r="F82" s="172"/>
      <c r="G82" s="341"/>
      <c r="H82" s="370"/>
      <c r="I82" s="342"/>
      <c r="J82" s="157"/>
      <c r="K82" s="158"/>
      <c r="L82" s="345"/>
      <c r="M82" s="110">
        <f t="shared" si="51"/>
        <v>0</v>
      </c>
      <c r="N82" s="112">
        <f t="shared" si="52"/>
        <v>0</v>
      </c>
      <c r="O82" s="310">
        <f>IF(E82="",0,VLOOKUP(E82,'Salary Scale table'!A$1:B$12,2,FALSE))</f>
        <v>0</v>
      </c>
      <c r="P82" s="311">
        <f t="shared" si="53"/>
        <v>0</v>
      </c>
      <c r="Q82" s="320" t="str">
        <f t="shared" si="54"/>
        <v/>
      </c>
      <c r="R82" s="314">
        <f t="shared" si="55"/>
        <v>0</v>
      </c>
      <c r="S82" s="313">
        <f t="shared" si="56"/>
        <v>0</v>
      </c>
      <c r="T82" s="341"/>
      <c r="U82" s="372"/>
      <c r="V82" s="131">
        <f t="shared" si="57"/>
        <v>0</v>
      </c>
      <c r="W82" s="376"/>
      <c r="X82" s="107">
        <f t="shared" si="8"/>
        <v>1</v>
      </c>
      <c r="Y82" s="108">
        <f t="shared" si="42"/>
        <v>1</v>
      </c>
      <c r="Z82" s="108">
        <f t="shared" si="43"/>
        <v>1</v>
      </c>
      <c r="AA82" s="108">
        <f t="shared" si="44"/>
        <v>1</v>
      </c>
      <c r="AB82" s="108">
        <f t="shared" si="45"/>
        <v>1</v>
      </c>
      <c r="AC82" s="109">
        <f t="shared" si="58"/>
        <v>0</v>
      </c>
      <c r="AD82" s="110">
        <f t="shared" si="59"/>
        <v>0</v>
      </c>
      <c r="AE82" s="110">
        <f t="shared" si="60"/>
        <v>0</v>
      </c>
      <c r="AF82" s="110">
        <f t="shared" si="61"/>
        <v>0</v>
      </c>
      <c r="AG82" s="123">
        <f t="shared" si="62"/>
        <v>0</v>
      </c>
      <c r="AH82" s="125">
        <f t="shared" si="46"/>
        <v>0</v>
      </c>
      <c r="AI82" s="126">
        <f t="shared" si="47"/>
        <v>0</v>
      </c>
      <c r="AJ82" s="126">
        <f t="shared" si="48"/>
        <v>0</v>
      </c>
      <c r="AK82" s="126">
        <f t="shared" si="49"/>
        <v>0</v>
      </c>
      <c r="AL82" s="126">
        <f t="shared" si="50"/>
        <v>0</v>
      </c>
      <c r="AM82" s="298">
        <f t="shared" si="63"/>
        <v>0</v>
      </c>
      <c r="AN82" s="299">
        <f t="shared" si="64"/>
        <v>0</v>
      </c>
      <c r="AO82" s="299">
        <f t="shared" si="65"/>
        <v>0</v>
      </c>
      <c r="AP82" s="299">
        <f t="shared" si="66"/>
        <v>0</v>
      </c>
      <c r="AQ82" s="300">
        <f t="shared" si="67"/>
        <v>0</v>
      </c>
    </row>
    <row r="83" spans="3:43" ht="18" customHeight="1" x14ac:dyDescent="0.35">
      <c r="C83" s="149"/>
      <c r="D83" s="171"/>
      <c r="E83" s="339"/>
      <c r="F83" s="172"/>
      <c r="G83" s="341"/>
      <c r="H83" s="370"/>
      <c r="I83" s="342"/>
      <c r="J83" s="157"/>
      <c r="K83" s="158"/>
      <c r="L83" s="345"/>
      <c r="M83" s="110">
        <f t="shared" si="51"/>
        <v>0</v>
      </c>
      <c r="N83" s="112">
        <f t="shared" si="52"/>
        <v>0</v>
      </c>
      <c r="O83" s="310">
        <f>IF(E83="",0,VLOOKUP(E83,'Salary Scale table'!A$1:B$12,2,FALSE))</f>
        <v>0</v>
      </c>
      <c r="P83" s="311">
        <f t="shared" si="53"/>
        <v>0</v>
      </c>
      <c r="Q83" s="320" t="str">
        <f t="shared" si="54"/>
        <v/>
      </c>
      <c r="R83" s="314">
        <f t="shared" si="55"/>
        <v>0</v>
      </c>
      <c r="S83" s="313">
        <f t="shared" si="56"/>
        <v>0</v>
      </c>
      <c r="T83" s="341"/>
      <c r="U83" s="372"/>
      <c r="V83" s="131">
        <f t="shared" si="57"/>
        <v>0</v>
      </c>
      <c r="W83" s="376"/>
      <c r="X83" s="107">
        <f t="shared" si="8"/>
        <v>1</v>
      </c>
      <c r="Y83" s="108">
        <f t="shared" si="42"/>
        <v>1</v>
      </c>
      <c r="Z83" s="108">
        <f t="shared" si="43"/>
        <v>1</v>
      </c>
      <c r="AA83" s="108">
        <f t="shared" si="44"/>
        <v>1</v>
      </c>
      <c r="AB83" s="108">
        <f t="shared" si="45"/>
        <v>1</v>
      </c>
      <c r="AC83" s="109">
        <f t="shared" si="58"/>
        <v>0</v>
      </c>
      <c r="AD83" s="110">
        <f t="shared" si="59"/>
        <v>0</v>
      </c>
      <c r="AE83" s="110">
        <f t="shared" si="60"/>
        <v>0</v>
      </c>
      <c r="AF83" s="110">
        <f t="shared" si="61"/>
        <v>0</v>
      </c>
      <c r="AG83" s="123">
        <f t="shared" si="62"/>
        <v>0</v>
      </c>
      <c r="AH83" s="125">
        <f t="shared" si="46"/>
        <v>0</v>
      </c>
      <c r="AI83" s="126">
        <f t="shared" si="47"/>
        <v>0</v>
      </c>
      <c r="AJ83" s="126">
        <f t="shared" si="48"/>
        <v>0</v>
      </c>
      <c r="AK83" s="126">
        <f t="shared" si="49"/>
        <v>0</v>
      </c>
      <c r="AL83" s="126">
        <f t="shared" si="50"/>
        <v>0</v>
      </c>
      <c r="AM83" s="298">
        <f t="shared" si="63"/>
        <v>0</v>
      </c>
      <c r="AN83" s="299">
        <f t="shared" si="64"/>
        <v>0</v>
      </c>
      <c r="AO83" s="299">
        <f t="shared" si="65"/>
        <v>0</v>
      </c>
      <c r="AP83" s="299">
        <f t="shared" si="66"/>
        <v>0</v>
      </c>
      <c r="AQ83" s="300">
        <f t="shared" si="67"/>
        <v>0</v>
      </c>
    </row>
    <row r="84" spans="3:43" ht="18" customHeight="1" x14ac:dyDescent="0.35">
      <c r="C84" s="149"/>
      <c r="D84" s="171"/>
      <c r="E84" s="339"/>
      <c r="F84" s="172"/>
      <c r="G84" s="341"/>
      <c r="H84" s="370"/>
      <c r="I84" s="342"/>
      <c r="J84" s="157"/>
      <c r="K84" s="158"/>
      <c r="L84" s="345"/>
      <c r="M84" s="110">
        <f t="shared" si="51"/>
        <v>0</v>
      </c>
      <c r="N84" s="112">
        <f t="shared" si="52"/>
        <v>0</v>
      </c>
      <c r="O84" s="310">
        <f>IF(E84="",0,VLOOKUP(E84,'Salary Scale table'!A$1:B$12,2,FALSE))</f>
        <v>0</v>
      </c>
      <c r="P84" s="311">
        <f t="shared" si="53"/>
        <v>0</v>
      </c>
      <c r="Q84" s="320" t="str">
        <f t="shared" si="54"/>
        <v/>
      </c>
      <c r="R84" s="314">
        <f t="shared" si="55"/>
        <v>0</v>
      </c>
      <c r="S84" s="313">
        <f t="shared" si="56"/>
        <v>0</v>
      </c>
      <c r="T84" s="341"/>
      <c r="U84" s="372"/>
      <c r="V84" s="131">
        <f t="shared" si="57"/>
        <v>0</v>
      </c>
      <c r="W84" s="376"/>
      <c r="X84" s="107">
        <f t="shared" si="8"/>
        <v>1</v>
      </c>
      <c r="Y84" s="108">
        <f t="shared" si="42"/>
        <v>1</v>
      </c>
      <c r="Z84" s="108">
        <f t="shared" si="43"/>
        <v>1</v>
      </c>
      <c r="AA84" s="108">
        <f t="shared" si="44"/>
        <v>1</v>
      </c>
      <c r="AB84" s="108">
        <f t="shared" si="45"/>
        <v>1</v>
      </c>
      <c r="AC84" s="109">
        <f t="shared" si="58"/>
        <v>0</v>
      </c>
      <c r="AD84" s="110">
        <f t="shared" si="59"/>
        <v>0</v>
      </c>
      <c r="AE84" s="110">
        <f t="shared" si="60"/>
        <v>0</v>
      </c>
      <c r="AF84" s="110">
        <f t="shared" si="61"/>
        <v>0</v>
      </c>
      <c r="AG84" s="123">
        <f t="shared" si="62"/>
        <v>0</v>
      </c>
      <c r="AH84" s="125">
        <f t="shared" si="46"/>
        <v>0</v>
      </c>
      <c r="AI84" s="126">
        <f t="shared" si="47"/>
        <v>0</v>
      </c>
      <c r="AJ84" s="126">
        <f t="shared" si="48"/>
        <v>0</v>
      </c>
      <c r="AK84" s="126">
        <f t="shared" si="49"/>
        <v>0</v>
      </c>
      <c r="AL84" s="126">
        <f t="shared" si="50"/>
        <v>0</v>
      </c>
      <c r="AM84" s="298">
        <f t="shared" si="63"/>
        <v>0</v>
      </c>
      <c r="AN84" s="299">
        <f t="shared" si="64"/>
        <v>0</v>
      </c>
      <c r="AO84" s="299">
        <f t="shared" si="65"/>
        <v>0</v>
      </c>
      <c r="AP84" s="299">
        <f t="shared" si="66"/>
        <v>0</v>
      </c>
      <c r="AQ84" s="300">
        <f t="shared" si="67"/>
        <v>0</v>
      </c>
    </row>
    <row r="85" spans="3:43" ht="18" customHeight="1" x14ac:dyDescent="0.35">
      <c r="C85" s="149"/>
      <c r="D85" s="171"/>
      <c r="E85" s="339"/>
      <c r="F85" s="172"/>
      <c r="G85" s="341"/>
      <c r="H85" s="370"/>
      <c r="I85" s="342"/>
      <c r="J85" s="157"/>
      <c r="K85" s="158"/>
      <c r="L85" s="345"/>
      <c r="M85" s="110">
        <f t="shared" si="51"/>
        <v>0</v>
      </c>
      <c r="N85" s="112">
        <f t="shared" si="52"/>
        <v>0</v>
      </c>
      <c r="O85" s="310">
        <f>IF(E85="",0,VLOOKUP(E85,'Salary Scale table'!A$1:B$12,2,FALSE))</f>
        <v>0</v>
      </c>
      <c r="P85" s="311">
        <f t="shared" si="53"/>
        <v>0</v>
      </c>
      <c r="Q85" s="320" t="str">
        <f t="shared" si="54"/>
        <v/>
      </c>
      <c r="R85" s="314">
        <f t="shared" si="55"/>
        <v>0</v>
      </c>
      <c r="S85" s="313">
        <f t="shared" si="56"/>
        <v>0</v>
      </c>
      <c r="T85" s="341"/>
      <c r="U85" s="372"/>
      <c r="V85" s="131">
        <f t="shared" si="57"/>
        <v>0</v>
      </c>
      <c r="W85" s="376"/>
      <c r="X85" s="107">
        <f t="shared" si="8"/>
        <v>1</v>
      </c>
      <c r="Y85" s="108">
        <f t="shared" si="42"/>
        <v>1</v>
      </c>
      <c r="Z85" s="108">
        <f t="shared" si="43"/>
        <v>1</v>
      </c>
      <c r="AA85" s="108">
        <f t="shared" si="44"/>
        <v>1</v>
      </c>
      <c r="AB85" s="108">
        <f t="shared" si="45"/>
        <v>1</v>
      </c>
      <c r="AC85" s="109">
        <f t="shared" si="58"/>
        <v>0</v>
      </c>
      <c r="AD85" s="110">
        <f t="shared" si="59"/>
        <v>0</v>
      </c>
      <c r="AE85" s="110">
        <f t="shared" si="60"/>
        <v>0</v>
      </c>
      <c r="AF85" s="110">
        <f t="shared" si="61"/>
        <v>0</v>
      </c>
      <c r="AG85" s="123">
        <f t="shared" si="62"/>
        <v>0</v>
      </c>
      <c r="AH85" s="125">
        <f t="shared" si="46"/>
        <v>0</v>
      </c>
      <c r="AI85" s="126">
        <f t="shared" si="47"/>
        <v>0</v>
      </c>
      <c r="AJ85" s="126">
        <f t="shared" si="48"/>
        <v>0</v>
      </c>
      <c r="AK85" s="126">
        <f t="shared" si="49"/>
        <v>0</v>
      </c>
      <c r="AL85" s="126">
        <f t="shared" si="50"/>
        <v>0</v>
      </c>
      <c r="AM85" s="298">
        <f t="shared" si="63"/>
        <v>0</v>
      </c>
      <c r="AN85" s="299">
        <f t="shared" si="64"/>
        <v>0</v>
      </c>
      <c r="AO85" s="299">
        <f t="shared" si="65"/>
        <v>0</v>
      </c>
      <c r="AP85" s="299">
        <f t="shared" si="66"/>
        <v>0</v>
      </c>
      <c r="AQ85" s="300">
        <f t="shared" si="67"/>
        <v>0</v>
      </c>
    </row>
    <row r="86" spans="3:43" ht="18" customHeight="1" x14ac:dyDescent="0.35">
      <c r="C86" s="149"/>
      <c r="D86" s="171"/>
      <c r="E86" s="339"/>
      <c r="F86" s="172"/>
      <c r="G86" s="341"/>
      <c r="H86" s="370"/>
      <c r="I86" s="342"/>
      <c r="J86" s="157"/>
      <c r="K86" s="158"/>
      <c r="L86" s="345"/>
      <c r="M86" s="110">
        <f t="shared" si="51"/>
        <v>0</v>
      </c>
      <c r="N86" s="112">
        <f t="shared" si="52"/>
        <v>0</v>
      </c>
      <c r="O86" s="310">
        <f>IF(E86="",0,VLOOKUP(E86,'Salary Scale table'!A$1:B$12,2,FALSE))</f>
        <v>0</v>
      </c>
      <c r="P86" s="311">
        <f t="shared" si="53"/>
        <v>0</v>
      </c>
      <c r="Q86" s="320" t="str">
        <f t="shared" si="54"/>
        <v/>
      </c>
      <c r="R86" s="314">
        <f t="shared" si="55"/>
        <v>0</v>
      </c>
      <c r="S86" s="313">
        <f t="shared" si="56"/>
        <v>0</v>
      </c>
      <c r="T86" s="341"/>
      <c r="U86" s="372"/>
      <c r="V86" s="131">
        <f t="shared" si="57"/>
        <v>0</v>
      </c>
      <c r="W86" s="376"/>
      <c r="X86" s="107">
        <f t="shared" si="8"/>
        <v>1</v>
      </c>
      <c r="Y86" s="108">
        <f t="shared" si="42"/>
        <v>1</v>
      </c>
      <c r="Z86" s="108">
        <f t="shared" si="43"/>
        <v>1</v>
      </c>
      <c r="AA86" s="108">
        <f t="shared" si="44"/>
        <v>1</v>
      </c>
      <c r="AB86" s="108">
        <f t="shared" si="45"/>
        <v>1</v>
      </c>
      <c r="AC86" s="109">
        <f t="shared" si="58"/>
        <v>0</v>
      </c>
      <c r="AD86" s="110">
        <f t="shared" si="59"/>
        <v>0</v>
      </c>
      <c r="AE86" s="110">
        <f t="shared" si="60"/>
        <v>0</v>
      </c>
      <c r="AF86" s="110">
        <f t="shared" si="61"/>
        <v>0</v>
      </c>
      <c r="AG86" s="123">
        <f t="shared" si="62"/>
        <v>0</v>
      </c>
      <c r="AH86" s="125">
        <f t="shared" si="46"/>
        <v>0</v>
      </c>
      <c r="AI86" s="126">
        <f t="shared" si="47"/>
        <v>0</v>
      </c>
      <c r="AJ86" s="126">
        <f t="shared" si="48"/>
        <v>0</v>
      </c>
      <c r="AK86" s="126">
        <f t="shared" si="49"/>
        <v>0</v>
      </c>
      <c r="AL86" s="126">
        <f t="shared" si="50"/>
        <v>0</v>
      </c>
      <c r="AM86" s="298">
        <f t="shared" si="63"/>
        <v>0</v>
      </c>
      <c r="AN86" s="299">
        <f t="shared" si="64"/>
        <v>0</v>
      </c>
      <c r="AO86" s="299">
        <f t="shared" si="65"/>
        <v>0</v>
      </c>
      <c r="AP86" s="299">
        <f t="shared" si="66"/>
        <v>0</v>
      </c>
      <c r="AQ86" s="300">
        <f t="shared" si="67"/>
        <v>0</v>
      </c>
    </row>
    <row r="87" spans="3:43" ht="18" customHeight="1" x14ac:dyDescent="0.35">
      <c r="C87" s="149"/>
      <c r="D87" s="171"/>
      <c r="E87" s="339"/>
      <c r="F87" s="172"/>
      <c r="G87" s="341"/>
      <c r="H87" s="370"/>
      <c r="I87" s="342"/>
      <c r="J87" s="157"/>
      <c r="K87" s="158"/>
      <c r="L87" s="345"/>
      <c r="M87" s="110">
        <f t="shared" si="51"/>
        <v>0</v>
      </c>
      <c r="N87" s="112">
        <f t="shared" si="52"/>
        <v>0</v>
      </c>
      <c r="O87" s="310">
        <f>IF(E87="",0,VLOOKUP(E87,'Salary Scale table'!A$1:B$12,2,FALSE))</f>
        <v>0</v>
      </c>
      <c r="P87" s="311">
        <f t="shared" si="53"/>
        <v>0</v>
      </c>
      <c r="Q87" s="320" t="str">
        <f t="shared" si="54"/>
        <v/>
      </c>
      <c r="R87" s="314">
        <f t="shared" si="55"/>
        <v>0</v>
      </c>
      <c r="S87" s="313">
        <f t="shared" si="56"/>
        <v>0</v>
      </c>
      <c r="T87" s="341"/>
      <c r="U87" s="372"/>
      <c r="V87" s="131">
        <f t="shared" si="57"/>
        <v>0</v>
      </c>
      <c r="W87" s="376"/>
      <c r="X87" s="107">
        <f t="shared" si="8"/>
        <v>1</v>
      </c>
      <c r="Y87" s="108">
        <f t="shared" si="42"/>
        <v>1</v>
      </c>
      <c r="Z87" s="108">
        <f t="shared" si="43"/>
        <v>1</v>
      </c>
      <c r="AA87" s="108">
        <f t="shared" si="44"/>
        <v>1</v>
      </c>
      <c r="AB87" s="108">
        <f t="shared" si="45"/>
        <v>1</v>
      </c>
      <c r="AC87" s="109">
        <f t="shared" si="58"/>
        <v>0</v>
      </c>
      <c r="AD87" s="110">
        <f t="shared" si="59"/>
        <v>0</v>
      </c>
      <c r="AE87" s="110">
        <f t="shared" si="60"/>
        <v>0</v>
      </c>
      <c r="AF87" s="110">
        <f t="shared" si="61"/>
        <v>0</v>
      </c>
      <c r="AG87" s="123">
        <f t="shared" si="62"/>
        <v>0</v>
      </c>
      <c r="AH87" s="125">
        <f t="shared" si="46"/>
        <v>0</v>
      </c>
      <c r="AI87" s="126">
        <f t="shared" si="47"/>
        <v>0</v>
      </c>
      <c r="AJ87" s="126">
        <f t="shared" si="48"/>
        <v>0</v>
      </c>
      <c r="AK87" s="126">
        <f t="shared" si="49"/>
        <v>0</v>
      </c>
      <c r="AL87" s="126">
        <f t="shared" si="50"/>
        <v>0</v>
      </c>
      <c r="AM87" s="298">
        <f t="shared" si="63"/>
        <v>0</v>
      </c>
      <c r="AN87" s="299">
        <f t="shared" si="64"/>
        <v>0</v>
      </c>
      <c r="AO87" s="299">
        <f t="shared" si="65"/>
        <v>0</v>
      </c>
      <c r="AP87" s="299">
        <f t="shared" si="66"/>
        <v>0</v>
      </c>
      <c r="AQ87" s="300">
        <f t="shared" si="67"/>
        <v>0</v>
      </c>
    </row>
    <row r="88" spans="3:43" ht="18" customHeight="1" x14ac:dyDescent="0.35">
      <c r="C88" s="149"/>
      <c r="D88" s="171"/>
      <c r="E88" s="339"/>
      <c r="F88" s="172"/>
      <c r="G88" s="341"/>
      <c r="H88" s="370"/>
      <c r="I88" s="342"/>
      <c r="J88" s="157"/>
      <c r="K88" s="158"/>
      <c r="L88" s="345"/>
      <c r="M88" s="110">
        <f t="shared" si="51"/>
        <v>0</v>
      </c>
      <c r="N88" s="112">
        <f t="shared" si="52"/>
        <v>0</v>
      </c>
      <c r="O88" s="310">
        <f>IF(E88="",0,VLOOKUP(E88,'Salary Scale table'!A$1:B$12,2,FALSE))</f>
        <v>0</v>
      </c>
      <c r="P88" s="311">
        <f t="shared" si="53"/>
        <v>0</v>
      </c>
      <c r="Q88" s="320" t="str">
        <f t="shared" si="54"/>
        <v/>
      </c>
      <c r="R88" s="314">
        <f t="shared" si="55"/>
        <v>0</v>
      </c>
      <c r="S88" s="313">
        <f t="shared" si="56"/>
        <v>0</v>
      </c>
      <c r="T88" s="341"/>
      <c r="U88" s="372"/>
      <c r="V88" s="131">
        <f t="shared" si="57"/>
        <v>0</v>
      </c>
      <c r="W88" s="376"/>
      <c r="X88" s="107">
        <f t="shared" si="8"/>
        <v>1</v>
      </c>
      <c r="Y88" s="108">
        <f t="shared" si="42"/>
        <v>1</v>
      </c>
      <c r="Z88" s="108">
        <f t="shared" si="43"/>
        <v>1</v>
      </c>
      <c r="AA88" s="108">
        <f t="shared" si="44"/>
        <v>1</v>
      </c>
      <c r="AB88" s="108">
        <f t="shared" si="45"/>
        <v>1</v>
      </c>
      <c r="AC88" s="109">
        <f t="shared" si="58"/>
        <v>0</v>
      </c>
      <c r="AD88" s="110">
        <f t="shared" si="59"/>
        <v>0</v>
      </c>
      <c r="AE88" s="110">
        <f t="shared" si="60"/>
        <v>0</v>
      </c>
      <c r="AF88" s="110">
        <f t="shared" si="61"/>
        <v>0</v>
      </c>
      <c r="AG88" s="123">
        <f t="shared" si="62"/>
        <v>0</v>
      </c>
      <c r="AH88" s="125">
        <f t="shared" si="46"/>
        <v>0</v>
      </c>
      <c r="AI88" s="126">
        <f t="shared" si="47"/>
        <v>0</v>
      </c>
      <c r="AJ88" s="126">
        <f t="shared" si="48"/>
        <v>0</v>
      </c>
      <c r="AK88" s="126">
        <f t="shared" si="49"/>
        <v>0</v>
      </c>
      <c r="AL88" s="126">
        <f t="shared" si="50"/>
        <v>0</v>
      </c>
      <c r="AM88" s="298">
        <f t="shared" si="63"/>
        <v>0</v>
      </c>
      <c r="AN88" s="299">
        <f t="shared" si="64"/>
        <v>0</v>
      </c>
      <c r="AO88" s="299">
        <f t="shared" si="65"/>
        <v>0</v>
      </c>
      <c r="AP88" s="299">
        <f t="shared" si="66"/>
        <v>0</v>
      </c>
      <c r="AQ88" s="300">
        <f t="shared" si="67"/>
        <v>0</v>
      </c>
    </row>
    <row r="89" spans="3:43" ht="18" customHeight="1" x14ac:dyDescent="0.35">
      <c r="C89" s="149"/>
      <c r="D89" s="171"/>
      <c r="E89" s="339"/>
      <c r="F89" s="172"/>
      <c r="G89" s="341"/>
      <c r="H89" s="370"/>
      <c r="I89" s="342"/>
      <c r="J89" s="157"/>
      <c r="K89" s="158"/>
      <c r="L89" s="345"/>
      <c r="M89" s="110">
        <f t="shared" si="51"/>
        <v>0</v>
      </c>
      <c r="N89" s="112">
        <f t="shared" si="52"/>
        <v>0</v>
      </c>
      <c r="O89" s="310">
        <f>IF(E89="",0,VLOOKUP(E89,'Salary Scale table'!A$1:B$12,2,FALSE))</f>
        <v>0</v>
      </c>
      <c r="P89" s="311">
        <f t="shared" si="53"/>
        <v>0</v>
      </c>
      <c r="Q89" s="320" t="str">
        <f t="shared" si="54"/>
        <v/>
      </c>
      <c r="R89" s="314">
        <f t="shared" si="55"/>
        <v>0</v>
      </c>
      <c r="S89" s="313">
        <f t="shared" si="56"/>
        <v>0</v>
      </c>
      <c r="T89" s="341"/>
      <c r="U89" s="372"/>
      <c r="V89" s="131">
        <f t="shared" si="57"/>
        <v>0</v>
      </c>
      <c r="W89" s="376"/>
      <c r="X89" s="107">
        <f t="shared" si="8"/>
        <v>1</v>
      </c>
      <c r="Y89" s="108">
        <f t="shared" si="42"/>
        <v>1</v>
      </c>
      <c r="Z89" s="108">
        <f t="shared" si="43"/>
        <v>1</v>
      </c>
      <c r="AA89" s="108">
        <f t="shared" si="44"/>
        <v>1</v>
      </c>
      <c r="AB89" s="108">
        <f t="shared" si="45"/>
        <v>1</v>
      </c>
      <c r="AC89" s="109">
        <f t="shared" si="58"/>
        <v>0</v>
      </c>
      <c r="AD89" s="110">
        <f t="shared" si="59"/>
        <v>0</v>
      </c>
      <c r="AE89" s="110">
        <f t="shared" si="60"/>
        <v>0</v>
      </c>
      <c r="AF89" s="110">
        <f t="shared" si="61"/>
        <v>0</v>
      </c>
      <c r="AG89" s="123">
        <f t="shared" si="62"/>
        <v>0</v>
      </c>
      <c r="AH89" s="125">
        <f t="shared" si="46"/>
        <v>0</v>
      </c>
      <c r="AI89" s="126">
        <f t="shared" si="47"/>
        <v>0</v>
      </c>
      <c r="AJ89" s="126">
        <f t="shared" si="48"/>
        <v>0</v>
      </c>
      <c r="AK89" s="126">
        <f t="shared" si="49"/>
        <v>0</v>
      </c>
      <c r="AL89" s="126">
        <f t="shared" si="50"/>
        <v>0</v>
      </c>
      <c r="AM89" s="298">
        <f t="shared" si="63"/>
        <v>0</v>
      </c>
      <c r="AN89" s="299">
        <f t="shared" si="64"/>
        <v>0</v>
      </c>
      <c r="AO89" s="299">
        <f t="shared" si="65"/>
        <v>0</v>
      </c>
      <c r="AP89" s="299">
        <f t="shared" si="66"/>
        <v>0</v>
      </c>
      <c r="AQ89" s="300">
        <f t="shared" si="67"/>
        <v>0</v>
      </c>
    </row>
    <row r="90" spans="3:43" ht="18" customHeight="1" x14ac:dyDescent="0.35">
      <c r="C90" s="149"/>
      <c r="D90" s="171"/>
      <c r="E90" s="339"/>
      <c r="F90" s="172"/>
      <c r="G90" s="341"/>
      <c r="H90" s="370"/>
      <c r="I90" s="342"/>
      <c r="J90" s="157"/>
      <c r="K90" s="158"/>
      <c r="L90" s="345"/>
      <c r="M90" s="110">
        <f t="shared" si="51"/>
        <v>0</v>
      </c>
      <c r="N90" s="112">
        <f t="shared" si="52"/>
        <v>0</v>
      </c>
      <c r="O90" s="310">
        <f>IF(E90="",0,VLOOKUP(E90,'Salary Scale table'!A$1:B$12,2,FALSE))</f>
        <v>0</v>
      </c>
      <c r="P90" s="311">
        <f t="shared" si="53"/>
        <v>0</v>
      </c>
      <c r="Q90" s="320" t="str">
        <f t="shared" si="54"/>
        <v/>
      </c>
      <c r="R90" s="314">
        <f t="shared" si="55"/>
        <v>0</v>
      </c>
      <c r="S90" s="313">
        <f t="shared" si="56"/>
        <v>0</v>
      </c>
      <c r="T90" s="341"/>
      <c r="U90" s="372"/>
      <c r="V90" s="131">
        <f t="shared" si="57"/>
        <v>0</v>
      </c>
      <c r="W90" s="376"/>
      <c r="X90" s="107">
        <f t="shared" si="8"/>
        <v>1</v>
      </c>
      <c r="Y90" s="108">
        <f t="shared" si="42"/>
        <v>1</v>
      </c>
      <c r="Z90" s="108">
        <f t="shared" si="43"/>
        <v>1</v>
      </c>
      <c r="AA90" s="108">
        <f t="shared" si="44"/>
        <v>1</v>
      </c>
      <c r="AB90" s="108">
        <f t="shared" si="45"/>
        <v>1</v>
      </c>
      <c r="AC90" s="109">
        <f t="shared" si="58"/>
        <v>0</v>
      </c>
      <c r="AD90" s="110">
        <f t="shared" si="59"/>
        <v>0</v>
      </c>
      <c r="AE90" s="110">
        <f t="shared" si="60"/>
        <v>0</v>
      </c>
      <c r="AF90" s="110">
        <f t="shared" si="61"/>
        <v>0</v>
      </c>
      <c r="AG90" s="123">
        <f t="shared" si="62"/>
        <v>0</v>
      </c>
      <c r="AH90" s="125">
        <f t="shared" si="46"/>
        <v>0</v>
      </c>
      <c r="AI90" s="126">
        <f t="shared" si="47"/>
        <v>0</v>
      </c>
      <c r="AJ90" s="126">
        <f t="shared" si="48"/>
        <v>0</v>
      </c>
      <c r="AK90" s="126">
        <f t="shared" si="49"/>
        <v>0</v>
      </c>
      <c r="AL90" s="126">
        <f t="shared" si="50"/>
        <v>0</v>
      </c>
      <c r="AM90" s="298">
        <f t="shared" si="63"/>
        <v>0</v>
      </c>
      <c r="AN90" s="299">
        <f t="shared" si="64"/>
        <v>0</v>
      </c>
      <c r="AO90" s="299">
        <f t="shared" si="65"/>
        <v>0</v>
      </c>
      <c r="AP90" s="299">
        <f t="shared" si="66"/>
        <v>0</v>
      </c>
      <c r="AQ90" s="300">
        <f t="shared" si="67"/>
        <v>0</v>
      </c>
    </row>
    <row r="91" spans="3:43" ht="18" customHeight="1" x14ac:dyDescent="0.35">
      <c r="C91" s="149"/>
      <c r="D91" s="171"/>
      <c r="E91" s="339"/>
      <c r="F91" s="172"/>
      <c r="G91" s="341"/>
      <c r="H91" s="370"/>
      <c r="I91" s="342"/>
      <c r="J91" s="157"/>
      <c r="K91" s="158"/>
      <c r="L91" s="345"/>
      <c r="M91" s="110">
        <f t="shared" si="51"/>
        <v>0</v>
      </c>
      <c r="N91" s="112">
        <f t="shared" si="52"/>
        <v>0</v>
      </c>
      <c r="O91" s="310">
        <f>IF(E91="",0,VLOOKUP(E91,'Salary Scale table'!A$1:B$12,2,FALSE))</f>
        <v>0</v>
      </c>
      <c r="P91" s="311">
        <f t="shared" si="53"/>
        <v>0</v>
      </c>
      <c r="Q91" s="320" t="str">
        <f t="shared" si="54"/>
        <v/>
      </c>
      <c r="R91" s="314">
        <f t="shared" si="55"/>
        <v>0</v>
      </c>
      <c r="S91" s="313">
        <f t="shared" si="56"/>
        <v>0</v>
      </c>
      <c r="T91" s="341"/>
      <c r="U91" s="372"/>
      <c r="V91" s="131">
        <f t="shared" si="57"/>
        <v>0</v>
      </c>
      <c r="W91" s="376"/>
      <c r="X91" s="107">
        <f t="shared" si="8"/>
        <v>1</v>
      </c>
      <c r="Y91" s="108">
        <f t="shared" si="42"/>
        <v>1</v>
      </c>
      <c r="Z91" s="108">
        <f t="shared" si="43"/>
        <v>1</v>
      </c>
      <c r="AA91" s="108">
        <f t="shared" si="44"/>
        <v>1</v>
      </c>
      <c r="AB91" s="108">
        <f t="shared" si="45"/>
        <v>1</v>
      </c>
      <c r="AC91" s="109">
        <f t="shared" si="58"/>
        <v>0</v>
      </c>
      <c r="AD91" s="110">
        <f t="shared" si="59"/>
        <v>0</v>
      </c>
      <c r="AE91" s="110">
        <f t="shared" si="60"/>
        <v>0</v>
      </c>
      <c r="AF91" s="110">
        <f t="shared" si="61"/>
        <v>0</v>
      </c>
      <c r="AG91" s="123">
        <f t="shared" si="62"/>
        <v>0</v>
      </c>
      <c r="AH91" s="125">
        <f t="shared" si="46"/>
        <v>0</v>
      </c>
      <c r="AI91" s="126">
        <f t="shared" si="47"/>
        <v>0</v>
      </c>
      <c r="AJ91" s="126">
        <f t="shared" si="48"/>
        <v>0</v>
      </c>
      <c r="AK91" s="126">
        <f t="shared" si="49"/>
        <v>0</v>
      </c>
      <c r="AL91" s="126">
        <f t="shared" si="50"/>
        <v>0</v>
      </c>
      <c r="AM91" s="298">
        <f t="shared" si="63"/>
        <v>0</v>
      </c>
      <c r="AN91" s="299">
        <f t="shared" si="64"/>
        <v>0</v>
      </c>
      <c r="AO91" s="299">
        <f t="shared" si="65"/>
        <v>0</v>
      </c>
      <c r="AP91" s="299">
        <f t="shared" si="66"/>
        <v>0</v>
      </c>
      <c r="AQ91" s="300">
        <f t="shared" si="67"/>
        <v>0</v>
      </c>
    </row>
    <row r="92" spans="3:43" ht="18" customHeight="1" x14ac:dyDescent="0.35">
      <c r="C92" s="149"/>
      <c r="D92" s="171"/>
      <c r="E92" s="339"/>
      <c r="F92" s="172"/>
      <c r="G92" s="341"/>
      <c r="H92" s="370"/>
      <c r="I92" s="342"/>
      <c r="J92" s="157"/>
      <c r="K92" s="158"/>
      <c r="L92" s="345"/>
      <c r="M92" s="110">
        <f t="shared" si="51"/>
        <v>0</v>
      </c>
      <c r="N92" s="112">
        <f t="shared" si="52"/>
        <v>0</v>
      </c>
      <c r="O92" s="310">
        <f>IF(E92="",0,VLOOKUP(E92,'Salary Scale table'!A$1:B$12,2,FALSE))</f>
        <v>0</v>
      </c>
      <c r="P92" s="311">
        <f t="shared" si="53"/>
        <v>0</v>
      </c>
      <c r="Q92" s="320" t="str">
        <f t="shared" si="54"/>
        <v/>
      </c>
      <c r="R92" s="314">
        <f t="shared" si="55"/>
        <v>0</v>
      </c>
      <c r="S92" s="313">
        <f t="shared" si="56"/>
        <v>0</v>
      </c>
      <c r="T92" s="341"/>
      <c r="U92" s="372"/>
      <c r="V92" s="131">
        <f t="shared" si="57"/>
        <v>0</v>
      </c>
      <c r="W92" s="376"/>
      <c r="X92" s="107">
        <f t="shared" ref="X92:X155" si="68">IF($W92="",1,IF(W92=1,1,IF(W92=2,0.5,IF(W92=3,0.333,IF(W92=4,0.25,IF(W92=5,0.2,0))))))</f>
        <v>1</v>
      </c>
      <c r="Y92" s="108">
        <f t="shared" si="42"/>
        <v>1</v>
      </c>
      <c r="Z92" s="108">
        <f t="shared" si="43"/>
        <v>1</v>
      </c>
      <c r="AA92" s="108">
        <f t="shared" si="44"/>
        <v>1</v>
      </c>
      <c r="AB92" s="108">
        <f t="shared" si="45"/>
        <v>1</v>
      </c>
      <c r="AC92" s="109">
        <f t="shared" si="58"/>
        <v>0</v>
      </c>
      <c r="AD92" s="110">
        <f t="shared" si="59"/>
        <v>0</v>
      </c>
      <c r="AE92" s="110">
        <f t="shared" si="60"/>
        <v>0</v>
      </c>
      <c r="AF92" s="110">
        <f t="shared" si="61"/>
        <v>0</v>
      </c>
      <c r="AG92" s="123">
        <f t="shared" si="62"/>
        <v>0</v>
      </c>
      <c r="AH92" s="125">
        <f t="shared" si="46"/>
        <v>0</v>
      </c>
      <c r="AI92" s="126">
        <f t="shared" si="47"/>
        <v>0</v>
      </c>
      <c r="AJ92" s="126">
        <f t="shared" si="48"/>
        <v>0</v>
      </c>
      <c r="AK92" s="126">
        <f t="shared" si="49"/>
        <v>0</v>
      </c>
      <c r="AL92" s="126">
        <f t="shared" si="50"/>
        <v>0</v>
      </c>
      <c r="AM92" s="298">
        <f t="shared" si="63"/>
        <v>0</v>
      </c>
      <c r="AN92" s="299">
        <f t="shared" si="64"/>
        <v>0</v>
      </c>
      <c r="AO92" s="299">
        <f t="shared" si="65"/>
        <v>0</v>
      </c>
      <c r="AP92" s="299">
        <f t="shared" si="66"/>
        <v>0</v>
      </c>
      <c r="AQ92" s="300">
        <f t="shared" si="67"/>
        <v>0</v>
      </c>
    </row>
    <row r="93" spans="3:43" ht="18" customHeight="1" x14ac:dyDescent="0.35">
      <c r="C93" s="149"/>
      <c r="D93" s="171"/>
      <c r="E93" s="339"/>
      <c r="F93" s="172"/>
      <c r="G93" s="341"/>
      <c r="H93" s="370"/>
      <c r="I93" s="342"/>
      <c r="J93" s="157"/>
      <c r="K93" s="158"/>
      <c r="L93" s="345"/>
      <c r="M93" s="110">
        <f t="shared" si="51"/>
        <v>0</v>
      </c>
      <c r="N93" s="112">
        <f t="shared" si="52"/>
        <v>0</v>
      </c>
      <c r="O93" s="310">
        <f>IF(E93="",0,VLOOKUP(E93,'Salary Scale table'!A$1:B$12,2,FALSE))</f>
        <v>0</v>
      </c>
      <c r="P93" s="311">
        <f t="shared" si="53"/>
        <v>0</v>
      </c>
      <c r="Q93" s="320" t="str">
        <f t="shared" si="54"/>
        <v/>
      </c>
      <c r="R93" s="314">
        <f t="shared" si="55"/>
        <v>0</v>
      </c>
      <c r="S93" s="313">
        <f t="shared" si="56"/>
        <v>0</v>
      </c>
      <c r="T93" s="341"/>
      <c r="U93" s="372"/>
      <c r="V93" s="131">
        <f t="shared" si="57"/>
        <v>0</v>
      </c>
      <c r="W93" s="376"/>
      <c r="X93" s="107">
        <f t="shared" si="68"/>
        <v>1</v>
      </c>
      <c r="Y93" s="108">
        <f t="shared" si="42"/>
        <v>1</v>
      </c>
      <c r="Z93" s="108">
        <f t="shared" si="43"/>
        <v>1</v>
      </c>
      <c r="AA93" s="108">
        <f t="shared" si="44"/>
        <v>1</v>
      </c>
      <c r="AB93" s="108">
        <f t="shared" si="45"/>
        <v>1</v>
      </c>
      <c r="AC93" s="109">
        <f t="shared" si="58"/>
        <v>0</v>
      </c>
      <c r="AD93" s="110">
        <f t="shared" si="59"/>
        <v>0</v>
      </c>
      <c r="AE93" s="110">
        <f t="shared" si="60"/>
        <v>0</v>
      </c>
      <c r="AF93" s="110">
        <f t="shared" si="61"/>
        <v>0</v>
      </c>
      <c r="AG93" s="123">
        <f t="shared" si="62"/>
        <v>0</v>
      </c>
      <c r="AH93" s="125">
        <f t="shared" si="46"/>
        <v>0</v>
      </c>
      <c r="AI93" s="126">
        <f t="shared" si="47"/>
        <v>0</v>
      </c>
      <c r="AJ93" s="126">
        <f t="shared" si="48"/>
        <v>0</v>
      </c>
      <c r="AK93" s="126">
        <f t="shared" si="49"/>
        <v>0</v>
      </c>
      <c r="AL93" s="126">
        <f t="shared" si="50"/>
        <v>0</v>
      </c>
      <c r="AM93" s="298">
        <f t="shared" si="63"/>
        <v>0</v>
      </c>
      <c r="AN93" s="299">
        <f t="shared" si="64"/>
        <v>0</v>
      </c>
      <c r="AO93" s="299">
        <f t="shared" si="65"/>
        <v>0</v>
      </c>
      <c r="AP93" s="299">
        <f t="shared" si="66"/>
        <v>0</v>
      </c>
      <c r="AQ93" s="300">
        <f t="shared" si="67"/>
        <v>0</v>
      </c>
    </row>
    <row r="94" spans="3:43" ht="18" customHeight="1" x14ac:dyDescent="0.35">
      <c r="C94" s="149"/>
      <c r="D94" s="171"/>
      <c r="E94" s="339"/>
      <c r="F94" s="172"/>
      <c r="G94" s="341"/>
      <c r="H94" s="370"/>
      <c r="I94" s="342"/>
      <c r="J94" s="157"/>
      <c r="K94" s="158"/>
      <c r="L94" s="345"/>
      <c r="M94" s="110">
        <f t="shared" si="51"/>
        <v>0</v>
      </c>
      <c r="N94" s="112">
        <f t="shared" si="52"/>
        <v>0</v>
      </c>
      <c r="O94" s="310">
        <f>IF(E94="",0,VLOOKUP(E94,'Salary Scale table'!A$1:B$12,2,FALSE))</f>
        <v>0</v>
      </c>
      <c r="P94" s="311">
        <f t="shared" si="53"/>
        <v>0</v>
      </c>
      <c r="Q94" s="320" t="str">
        <f t="shared" si="54"/>
        <v/>
      </c>
      <c r="R94" s="314">
        <f t="shared" si="55"/>
        <v>0</v>
      </c>
      <c r="S94" s="313">
        <f t="shared" si="56"/>
        <v>0</v>
      </c>
      <c r="T94" s="341"/>
      <c r="U94" s="372"/>
      <c r="V94" s="131">
        <f t="shared" si="57"/>
        <v>0</v>
      </c>
      <c r="W94" s="376"/>
      <c r="X94" s="107">
        <f t="shared" si="68"/>
        <v>1</v>
      </c>
      <c r="Y94" s="108">
        <f t="shared" si="42"/>
        <v>1</v>
      </c>
      <c r="Z94" s="108">
        <f t="shared" si="43"/>
        <v>1</v>
      </c>
      <c r="AA94" s="108">
        <f t="shared" si="44"/>
        <v>1</v>
      </c>
      <c r="AB94" s="108">
        <f t="shared" si="45"/>
        <v>1</v>
      </c>
      <c r="AC94" s="109">
        <f t="shared" si="58"/>
        <v>0</v>
      </c>
      <c r="AD94" s="110">
        <f t="shared" si="59"/>
        <v>0</v>
      </c>
      <c r="AE94" s="110">
        <f t="shared" si="60"/>
        <v>0</v>
      </c>
      <c r="AF94" s="110">
        <f t="shared" si="61"/>
        <v>0</v>
      </c>
      <c r="AG94" s="123">
        <f t="shared" si="62"/>
        <v>0</v>
      </c>
      <c r="AH94" s="125">
        <f t="shared" ref="AH94:AH103" si="69">IF($L94="time only",AC94,AC94*1.5)</f>
        <v>0</v>
      </c>
      <c r="AI94" s="126">
        <f t="shared" ref="AI94:AI103" si="70">IF($L94="time only",AD94,AD94*1.5)</f>
        <v>0</v>
      </c>
      <c r="AJ94" s="126">
        <f t="shared" ref="AJ94:AJ103" si="71">IF($L94="time only",AE94,AE94*1.5)</f>
        <v>0</v>
      </c>
      <c r="AK94" s="126">
        <f t="shared" ref="AK94:AK103" si="72">IF($L94="time only",AF94,AF94*1.5)</f>
        <v>0</v>
      </c>
      <c r="AL94" s="126">
        <f t="shared" ref="AL94:AL103" si="73">IF($L94="time only",AG94,AG94*1.5)</f>
        <v>0</v>
      </c>
      <c r="AM94" s="298">
        <f t="shared" si="63"/>
        <v>0</v>
      </c>
      <c r="AN94" s="299">
        <f t="shared" si="64"/>
        <v>0</v>
      </c>
      <c r="AO94" s="299">
        <f t="shared" si="65"/>
        <v>0</v>
      </c>
      <c r="AP94" s="299">
        <f t="shared" si="66"/>
        <v>0</v>
      </c>
      <c r="AQ94" s="300">
        <f t="shared" si="67"/>
        <v>0</v>
      </c>
    </row>
    <row r="95" spans="3:43" ht="18" customHeight="1" x14ac:dyDescent="0.35">
      <c r="C95" s="149"/>
      <c r="D95" s="171"/>
      <c r="E95" s="339"/>
      <c r="F95" s="172"/>
      <c r="G95" s="341"/>
      <c r="H95" s="370"/>
      <c r="I95" s="342"/>
      <c r="J95" s="157"/>
      <c r="K95" s="158"/>
      <c r="L95" s="345"/>
      <c r="M95" s="110">
        <f t="shared" ref="M95:M126" si="74">IF(L95="Time Only",G95,G95*1.5)</f>
        <v>0</v>
      </c>
      <c r="N95" s="112">
        <f t="shared" ref="N95:N126" si="75">(SUM(G95*J95+K95*M95)*4.33)*1.0765+H95*1.0765+I95</f>
        <v>0</v>
      </c>
      <c r="O95" s="310">
        <f>IF(E95="",0,VLOOKUP(E95,'Salary Scale table'!A$1:B$12,2,FALSE))</f>
        <v>0</v>
      </c>
      <c r="P95" s="311">
        <f t="shared" ref="P95:P126" si="76">MAX(O95-G95,0)</f>
        <v>0</v>
      </c>
      <c r="Q95" s="320" t="str">
        <f t="shared" ref="Q95:Q126" si="77">IF(G95=0,"",P95/G95)</f>
        <v/>
      </c>
      <c r="R95" s="314">
        <f t="shared" ref="R95:R126" si="78">IF(L95="time only",O95,O95*1.5)</f>
        <v>0</v>
      </c>
      <c r="S95" s="313">
        <f t="shared" ref="S95:S126" si="79">MAX(IF(O95=0,N95,(((J95*O95)+(K95*R95))*4.33)*1.0765+H95*1.0765+$I95),N95)</f>
        <v>0</v>
      </c>
      <c r="T95" s="341"/>
      <c r="U95" s="372"/>
      <c r="V95" s="131">
        <f t="shared" ref="V95:V126" si="80">IF(U95=0,0,IF(T95="New Hourly Rate",U95,IF(T95="% Increase",(1+U95/100)*G95,G95)))</f>
        <v>0</v>
      </c>
      <c r="W95" s="376"/>
      <c r="X95" s="107">
        <f t="shared" si="68"/>
        <v>1</v>
      </c>
      <c r="Y95" s="108">
        <f t="shared" si="42"/>
        <v>1</v>
      </c>
      <c r="Z95" s="108">
        <f t="shared" si="43"/>
        <v>1</v>
      </c>
      <c r="AA95" s="108">
        <f t="shared" si="44"/>
        <v>1</v>
      </c>
      <c r="AB95" s="108">
        <f t="shared" si="45"/>
        <v>1</v>
      </c>
      <c r="AC95" s="109">
        <f t="shared" ref="AC95:AC126" si="81">($V95-$G95)*X95+$G95</f>
        <v>0</v>
      </c>
      <c r="AD95" s="110">
        <f t="shared" ref="AD95:AD126" si="82">($V95-$G95)*Y95+$G95</f>
        <v>0</v>
      </c>
      <c r="AE95" s="110">
        <f t="shared" ref="AE95:AE126" si="83">($V95-$G95)*Z95+$G95</f>
        <v>0</v>
      </c>
      <c r="AF95" s="110">
        <f t="shared" ref="AF95:AF126" si="84">($V95-$G95)*AA95+$G95</f>
        <v>0</v>
      </c>
      <c r="AG95" s="123">
        <f t="shared" ref="AG95:AG126" si="85">($V95-$G95)*AB95+$G95</f>
        <v>0</v>
      </c>
      <c r="AH95" s="125">
        <f t="shared" si="69"/>
        <v>0</v>
      </c>
      <c r="AI95" s="126">
        <f t="shared" si="70"/>
        <v>0</v>
      </c>
      <c r="AJ95" s="126">
        <f t="shared" si="71"/>
        <v>0</v>
      </c>
      <c r="AK95" s="126">
        <f t="shared" si="72"/>
        <v>0</v>
      </c>
      <c r="AL95" s="126">
        <f t="shared" si="73"/>
        <v>0</v>
      </c>
      <c r="AM95" s="298">
        <f t="shared" ref="AM95:AM126" si="86">IF($V95=0,$N95,((((AC95*$J95)+($K95*AH95)))*4.33)*1.0765+$I95+$H95*1.0765)</f>
        <v>0</v>
      </c>
      <c r="AN95" s="299">
        <f t="shared" ref="AN95:AN126" si="87">IF($V95=0,$N95,((((AD95*$J95)+($K95*AI95)))*4.33)*1.0765+$I95+$H95*1.0765)</f>
        <v>0</v>
      </c>
      <c r="AO95" s="299">
        <f t="shared" ref="AO95:AO126" si="88">IF($V95=0,$N95,((((AE95*$J95)+($K95*AJ95)))*4.33)*1.0765+$I95+$H95*1.0765)</f>
        <v>0</v>
      </c>
      <c r="AP95" s="299">
        <f t="shared" ref="AP95:AP126" si="89">IF($V95=0,$N95,((((AF95*$J95)+($K95*AK95)))*4.33)*1.0765+$I95+$H95*1.0765)</f>
        <v>0</v>
      </c>
      <c r="AQ95" s="300">
        <f t="shared" ref="AQ95:AQ126" si="90">IF($V95=0,$N95,((((AG95*$J95)+($K95*AL95)))*4.33)*1.0765+$I95+$H95*1.0765)</f>
        <v>0</v>
      </c>
    </row>
    <row r="96" spans="3:43" ht="18" customHeight="1" x14ac:dyDescent="0.35">
      <c r="C96" s="149"/>
      <c r="D96" s="171"/>
      <c r="E96" s="339"/>
      <c r="F96" s="172"/>
      <c r="G96" s="341"/>
      <c r="H96" s="370"/>
      <c r="I96" s="342"/>
      <c r="J96" s="157"/>
      <c r="K96" s="158"/>
      <c r="L96" s="345"/>
      <c r="M96" s="110">
        <f t="shared" si="74"/>
        <v>0</v>
      </c>
      <c r="N96" s="112">
        <f t="shared" si="75"/>
        <v>0</v>
      </c>
      <c r="O96" s="310">
        <f>IF(E96="",0,VLOOKUP(E96,'Salary Scale table'!A$1:B$12,2,FALSE))</f>
        <v>0</v>
      </c>
      <c r="P96" s="311">
        <f t="shared" si="76"/>
        <v>0</v>
      </c>
      <c r="Q96" s="320" t="str">
        <f t="shared" si="77"/>
        <v/>
      </c>
      <c r="R96" s="314">
        <f t="shared" si="78"/>
        <v>0</v>
      </c>
      <c r="S96" s="313">
        <f t="shared" si="79"/>
        <v>0</v>
      </c>
      <c r="T96" s="341"/>
      <c r="U96" s="372"/>
      <c r="V96" s="131">
        <f t="shared" si="80"/>
        <v>0</v>
      </c>
      <c r="W96" s="376"/>
      <c r="X96" s="107">
        <f t="shared" si="68"/>
        <v>1</v>
      </c>
      <c r="Y96" s="108">
        <f t="shared" si="42"/>
        <v>1</v>
      </c>
      <c r="Z96" s="108">
        <f t="shared" si="43"/>
        <v>1</v>
      </c>
      <c r="AA96" s="108">
        <f t="shared" si="44"/>
        <v>1</v>
      </c>
      <c r="AB96" s="108">
        <f t="shared" si="45"/>
        <v>1</v>
      </c>
      <c r="AC96" s="109">
        <f t="shared" si="81"/>
        <v>0</v>
      </c>
      <c r="AD96" s="110">
        <f t="shared" si="82"/>
        <v>0</v>
      </c>
      <c r="AE96" s="110">
        <f t="shared" si="83"/>
        <v>0</v>
      </c>
      <c r="AF96" s="110">
        <f t="shared" si="84"/>
        <v>0</v>
      </c>
      <c r="AG96" s="123">
        <f t="shared" si="85"/>
        <v>0</v>
      </c>
      <c r="AH96" s="125">
        <f t="shared" si="69"/>
        <v>0</v>
      </c>
      <c r="AI96" s="126">
        <f t="shared" si="70"/>
        <v>0</v>
      </c>
      <c r="AJ96" s="126">
        <f t="shared" si="71"/>
        <v>0</v>
      </c>
      <c r="AK96" s="126">
        <f t="shared" si="72"/>
        <v>0</v>
      </c>
      <c r="AL96" s="126">
        <f t="shared" si="73"/>
        <v>0</v>
      </c>
      <c r="AM96" s="298">
        <f t="shared" si="86"/>
        <v>0</v>
      </c>
      <c r="AN96" s="299">
        <f t="shared" si="87"/>
        <v>0</v>
      </c>
      <c r="AO96" s="299">
        <f t="shared" si="88"/>
        <v>0</v>
      </c>
      <c r="AP96" s="299">
        <f t="shared" si="89"/>
        <v>0</v>
      </c>
      <c r="AQ96" s="300">
        <f t="shared" si="90"/>
        <v>0</v>
      </c>
    </row>
    <row r="97" spans="3:43" ht="18" customHeight="1" x14ac:dyDescent="0.35">
      <c r="C97" s="149"/>
      <c r="D97" s="171"/>
      <c r="E97" s="339"/>
      <c r="F97" s="172"/>
      <c r="G97" s="341"/>
      <c r="H97" s="370"/>
      <c r="I97" s="342"/>
      <c r="J97" s="157"/>
      <c r="K97" s="158"/>
      <c r="L97" s="345"/>
      <c r="M97" s="110">
        <f t="shared" si="74"/>
        <v>0</v>
      </c>
      <c r="N97" s="112">
        <f t="shared" si="75"/>
        <v>0</v>
      </c>
      <c r="O97" s="310">
        <f>IF(E97="",0,VLOOKUP(E97,'Salary Scale table'!A$1:B$12,2,FALSE))</f>
        <v>0</v>
      </c>
      <c r="P97" s="311">
        <f t="shared" si="76"/>
        <v>0</v>
      </c>
      <c r="Q97" s="320" t="str">
        <f t="shared" si="77"/>
        <v/>
      </c>
      <c r="R97" s="314">
        <f t="shared" si="78"/>
        <v>0</v>
      </c>
      <c r="S97" s="313">
        <f t="shared" si="79"/>
        <v>0</v>
      </c>
      <c r="T97" s="341"/>
      <c r="U97" s="372"/>
      <c r="V97" s="131">
        <f t="shared" si="80"/>
        <v>0</v>
      </c>
      <c r="W97" s="376"/>
      <c r="X97" s="107">
        <f t="shared" si="68"/>
        <v>1</v>
      </c>
      <c r="Y97" s="108">
        <f t="shared" ref="Y97:Y160" si="91">IF(ROUND(X97,1)=1,1,IF($W97="",0,IF($W97=1,1,IF($W97=2,0.5,IF($W97=3,0.333,IF($W97=4,0.25,IF($W97=5,0.2,0))))))+X97)</f>
        <v>1</v>
      </c>
      <c r="Z97" s="108">
        <f t="shared" ref="Z97:Z160" si="92">IF(ROUND(Y97,1)=1,1,IF($W97="",0,IF($W97=1,1,IF($W97=2,0.5,IF($W97=3,0.333,IF($W97=4,0.25,IF($W97=5,0.2,0))))))+Y97)</f>
        <v>1</v>
      </c>
      <c r="AA97" s="108">
        <f t="shared" ref="AA97:AA160" si="93">IF(ROUND(Z97,1)=1,1,IF($W97="",0,IF($W97=1,1,IF($W97=2,0.5,IF($W97=3,0.333,IF($W97=4,0.25,IF($W97=5,0.2,0))))))+Z97)</f>
        <v>1</v>
      </c>
      <c r="AB97" s="108">
        <f t="shared" ref="AB97:AB160" si="94">IF(ROUND(AA97,1)=1,1,IF($W97="",0,IF($W97=1,1,IF($W97=2,0.5,IF($W97=3,0.333,IF($W97=4,0.25,IF($W97=5,0.2,0))))))+AA97)</f>
        <v>1</v>
      </c>
      <c r="AC97" s="109">
        <f t="shared" si="81"/>
        <v>0</v>
      </c>
      <c r="AD97" s="110">
        <f t="shared" si="82"/>
        <v>0</v>
      </c>
      <c r="AE97" s="110">
        <f t="shared" si="83"/>
        <v>0</v>
      </c>
      <c r="AF97" s="110">
        <f t="shared" si="84"/>
        <v>0</v>
      </c>
      <c r="AG97" s="123">
        <f t="shared" si="85"/>
        <v>0</v>
      </c>
      <c r="AH97" s="125">
        <f t="shared" si="69"/>
        <v>0</v>
      </c>
      <c r="AI97" s="126">
        <f t="shared" si="70"/>
        <v>0</v>
      </c>
      <c r="AJ97" s="126">
        <f t="shared" si="71"/>
        <v>0</v>
      </c>
      <c r="AK97" s="126">
        <f t="shared" si="72"/>
        <v>0</v>
      </c>
      <c r="AL97" s="126">
        <f t="shared" si="73"/>
        <v>0</v>
      </c>
      <c r="AM97" s="298">
        <f t="shared" si="86"/>
        <v>0</v>
      </c>
      <c r="AN97" s="299">
        <f t="shared" si="87"/>
        <v>0</v>
      </c>
      <c r="AO97" s="299">
        <f t="shared" si="88"/>
        <v>0</v>
      </c>
      <c r="AP97" s="299">
        <f t="shared" si="89"/>
        <v>0</v>
      </c>
      <c r="AQ97" s="300">
        <f t="shared" si="90"/>
        <v>0</v>
      </c>
    </row>
    <row r="98" spans="3:43" ht="18" customHeight="1" x14ac:dyDescent="0.35">
      <c r="C98" s="149"/>
      <c r="D98" s="171"/>
      <c r="E98" s="339"/>
      <c r="F98" s="172"/>
      <c r="G98" s="341"/>
      <c r="H98" s="370"/>
      <c r="I98" s="342"/>
      <c r="J98" s="157"/>
      <c r="K98" s="158"/>
      <c r="L98" s="345"/>
      <c r="M98" s="110">
        <f t="shared" si="74"/>
        <v>0</v>
      </c>
      <c r="N98" s="112">
        <f t="shared" si="75"/>
        <v>0</v>
      </c>
      <c r="O98" s="310">
        <f>IF(E98="",0,VLOOKUP(E98,'Salary Scale table'!A$1:B$12,2,FALSE))</f>
        <v>0</v>
      </c>
      <c r="P98" s="311">
        <f t="shared" si="76"/>
        <v>0</v>
      </c>
      <c r="Q98" s="320" t="str">
        <f t="shared" si="77"/>
        <v/>
      </c>
      <c r="R98" s="314">
        <f t="shared" si="78"/>
        <v>0</v>
      </c>
      <c r="S98" s="313">
        <f t="shared" si="79"/>
        <v>0</v>
      </c>
      <c r="T98" s="341"/>
      <c r="U98" s="372"/>
      <c r="V98" s="131">
        <f t="shared" si="80"/>
        <v>0</v>
      </c>
      <c r="W98" s="376"/>
      <c r="X98" s="107">
        <f t="shared" si="68"/>
        <v>1</v>
      </c>
      <c r="Y98" s="108">
        <f t="shared" si="91"/>
        <v>1</v>
      </c>
      <c r="Z98" s="108">
        <f t="shared" si="92"/>
        <v>1</v>
      </c>
      <c r="AA98" s="108">
        <f t="shared" si="93"/>
        <v>1</v>
      </c>
      <c r="AB98" s="108">
        <f t="shared" si="94"/>
        <v>1</v>
      </c>
      <c r="AC98" s="109">
        <f t="shared" si="81"/>
        <v>0</v>
      </c>
      <c r="AD98" s="110">
        <f t="shared" si="82"/>
        <v>0</v>
      </c>
      <c r="AE98" s="110">
        <f t="shared" si="83"/>
        <v>0</v>
      </c>
      <c r="AF98" s="110">
        <f t="shared" si="84"/>
        <v>0</v>
      </c>
      <c r="AG98" s="123">
        <f t="shared" si="85"/>
        <v>0</v>
      </c>
      <c r="AH98" s="125">
        <f t="shared" si="69"/>
        <v>0</v>
      </c>
      <c r="AI98" s="126">
        <f t="shared" si="70"/>
        <v>0</v>
      </c>
      <c r="AJ98" s="126">
        <f t="shared" si="71"/>
        <v>0</v>
      </c>
      <c r="AK98" s="126">
        <f t="shared" si="72"/>
        <v>0</v>
      </c>
      <c r="AL98" s="126">
        <f t="shared" si="73"/>
        <v>0</v>
      </c>
      <c r="AM98" s="298">
        <f t="shared" si="86"/>
        <v>0</v>
      </c>
      <c r="AN98" s="299">
        <f t="shared" si="87"/>
        <v>0</v>
      </c>
      <c r="AO98" s="299">
        <f t="shared" si="88"/>
        <v>0</v>
      </c>
      <c r="AP98" s="299">
        <f t="shared" si="89"/>
        <v>0</v>
      </c>
      <c r="AQ98" s="300">
        <f t="shared" si="90"/>
        <v>0</v>
      </c>
    </row>
    <row r="99" spans="3:43" ht="18" customHeight="1" x14ac:dyDescent="0.35">
      <c r="C99" s="149"/>
      <c r="D99" s="171"/>
      <c r="E99" s="339"/>
      <c r="F99" s="172"/>
      <c r="G99" s="341"/>
      <c r="H99" s="370"/>
      <c r="I99" s="342"/>
      <c r="J99" s="157"/>
      <c r="K99" s="158"/>
      <c r="L99" s="345"/>
      <c r="M99" s="110">
        <f t="shared" si="74"/>
        <v>0</v>
      </c>
      <c r="N99" s="112">
        <f t="shared" si="75"/>
        <v>0</v>
      </c>
      <c r="O99" s="310">
        <f>IF(E99="",0,VLOOKUP(E99,'Salary Scale table'!A$1:B$12,2,FALSE))</f>
        <v>0</v>
      </c>
      <c r="P99" s="311">
        <f t="shared" si="76"/>
        <v>0</v>
      </c>
      <c r="Q99" s="320" t="str">
        <f t="shared" si="77"/>
        <v/>
      </c>
      <c r="R99" s="314">
        <f t="shared" si="78"/>
        <v>0</v>
      </c>
      <c r="S99" s="313">
        <f t="shared" si="79"/>
        <v>0</v>
      </c>
      <c r="T99" s="341"/>
      <c r="U99" s="372"/>
      <c r="V99" s="131">
        <f t="shared" si="80"/>
        <v>0</v>
      </c>
      <c r="W99" s="376"/>
      <c r="X99" s="107">
        <f t="shared" si="68"/>
        <v>1</v>
      </c>
      <c r="Y99" s="108">
        <f t="shared" si="91"/>
        <v>1</v>
      </c>
      <c r="Z99" s="108">
        <f t="shared" si="92"/>
        <v>1</v>
      </c>
      <c r="AA99" s="108">
        <f t="shared" si="93"/>
        <v>1</v>
      </c>
      <c r="AB99" s="108">
        <f t="shared" si="94"/>
        <v>1</v>
      </c>
      <c r="AC99" s="109">
        <f t="shared" si="81"/>
        <v>0</v>
      </c>
      <c r="AD99" s="110">
        <f t="shared" si="82"/>
        <v>0</v>
      </c>
      <c r="AE99" s="110">
        <f t="shared" si="83"/>
        <v>0</v>
      </c>
      <c r="AF99" s="110">
        <f t="shared" si="84"/>
        <v>0</v>
      </c>
      <c r="AG99" s="123">
        <f t="shared" si="85"/>
        <v>0</v>
      </c>
      <c r="AH99" s="125">
        <f t="shared" si="69"/>
        <v>0</v>
      </c>
      <c r="AI99" s="126">
        <f t="shared" si="70"/>
        <v>0</v>
      </c>
      <c r="AJ99" s="126">
        <f t="shared" si="71"/>
        <v>0</v>
      </c>
      <c r="AK99" s="126">
        <f t="shared" si="72"/>
        <v>0</v>
      </c>
      <c r="AL99" s="126">
        <f t="shared" si="73"/>
        <v>0</v>
      </c>
      <c r="AM99" s="298">
        <f t="shared" si="86"/>
        <v>0</v>
      </c>
      <c r="AN99" s="299">
        <f t="shared" si="87"/>
        <v>0</v>
      </c>
      <c r="AO99" s="299">
        <f t="shared" si="88"/>
        <v>0</v>
      </c>
      <c r="AP99" s="299">
        <f t="shared" si="89"/>
        <v>0</v>
      </c>
      <c r="AQ99" s="300">
        <f t="shared" si="90"/>
        <v>0</v>
      </c>
    </row>
    <row r="100" spans="3:43" ht="18" customHeight="1" x14ac:dyDescent="0.35">
      <c r="C100" s="149"/>
      <c r="D100" s="171"/>
      <c r="E100" s="339"/>
      <c r="F100" s="172"/>
      <c r="G100" s="341"/>
      <c r="H100" s="370"/>
      <c r="I100" s="342"/>
      <c r="J100" s="157"/>
      <c r="K100" s="158"/>
      <c r="L100" s="345"/>
      <c r="M100" s="110">
        <f t="shared" si="74"/>
        <v>0</v>
      </c>
      <c r="N100" s="112">
        <f t="shared" si="75"/>
        <v>0</v>
      </c>
      <c r="O100" s="310">
        <f>IF(E100="",0,VLOOKUP(E100,'Salary Scale table'!A$1:B$12,2,FALSE))</f>
        <v>0</v>
      </c>
      <c r="P100" s="311">
        <f t="shared" si="76"/>
        <v>0</v>
      </c>
      <c r="Q100" s="320" t="str">
        <f t="shared" si="77"/>
        <v/>
      </c>
      <c r="R100" s="314">
        <f t="shared" si="78"/>
        <v>0</v>
      </c>
      <c r="S100" s="313">
        <f t="shared" si="79"/>
        <v>0</v>
      </c>
      <c r="T100" s="341"/>
      <c r="U100" s="372"/>
      <c r="V100" s="131">
        <f t="shared" si="80"/>
        <v>0</v>
      </c>
      <c r="W100" s="376"/>
      <c r="X100" s="107">
        <f t="shared" si="68"/>
        <v>1</v>
      </c>
      <c r="Y100" s="108">
        <f t="shared" si="91"/>
        <v>1</v>
      </c>
      <c r="Z100" s="108">
        <f t="shared" si="92"/>
        <v>1</v>
      </c>
      <c r="AA100" s="108">
        <f t="shared" si="93"/>
        <v>1</v>
      </c>
      <c r="AB100" s="108">
        <f t="shared" si="94"/>
        <v>1</v>
      </c>
      <c r="AC100" s="109">
        <f t="shared" si="81"/>
        <v>0</v>
      </c>
      <c r="AD100" s="110">
        <f t="shared" si="82"/>
        <v>0</v>
      </c>
      <c r="AE100" s="110">
        <f t="shared" si="83"/>
        <v>0</v>
      </c>
      <c r="AF100" s="110">
        <f t="shared" si="84"/>
        <v>0</v>
      </c>
      <c r="AG100" s="123">
        <f t="shared" si="85"/>
        <v>0</v>
      </c>
      <c r="AH100" s="125">
        <f t="shared" si="69"/>
        <v>0</v>
      </c>
      <c r="AI100" s="126">
        <f t="shared" si="70"/>
        <v>0</v>
      </c>
      <c r="AJ100" s="126">
        <f t="shared" si="71"/>
        <v>0</v>
      </c>
      <c r="AK100" s="126">
        <f t="shared" si="72"/>
        <v>0</v>
      </c>
      <c r="AL100" s="126">
        <f t="shared" si="73"/>
        <v>0</v>
      </c>
      <c r="AM100" s="298">
        <f t="shared" si="86"/>
        <v>0</v>
      </c>
      <c r="AN100" s="299">
        <f t="shared" si="87"/>
        <v>0</v>
      </c>
      <c r="AO100" s="299">
        <f t="shared" si="88"/>
        <v>0</v>
      </c>
      <c r="AP100" s="299">
        <f t="shared" si="89"/>
        <v>0</v>
      </c>
      <c r="AQ100" s="300">
        <f t="shared" si="90"/>
        <v>0</v>
      </c>
    </row>
    <row r="101" spans="3:43" ht="18" customHeight="1" x14ac:dyDescent="0.35">
      <c r="C101" s="149"/>
      <c r="D101" s="171"/>
      <c r="E101" s="339"/>
      <c r="F101" s="172"/>
      <c r="G101" s="341"/>
      <c r="H101" s="370"/>
      <c r="I101" s="342"/>
      <c r="J101" s="157"/>
      <c r="K101" s="158"/>
      <c r="L101" s="345"/>
      <c r="M101" s="110">
        <f t="shared" si="74"/>
        <v>0</v>
      </c>
      <c r="N101" s="112">
        <f t="shared" si="75"/>
        <v>0</v>
      </c>
      <c r="O101" s="310">
        <f>IF(E101="",0,VLOOKUP(E101,'Salary Scale table'!A$1:B$12,2,FALSE))</f>
        <v>0</v>
      </c>
      <c r="P101" s="311">
        <f t="shared" si="76"/>
        <v>0</v>
      </c>
      <c r="Q101" s="320" t="str">
        <f t="shared" si="77"/>
        <v/>
      </c>
      <c r="R101" s="314">
        <f t="shared" si="78"/>
        <v>0</v>
      </c>
      <c r="S101" s="313">
        <f t="shared" si="79"/>
        <v>0</v>
      </c>
      <c r="T101" s="341"/>
      <c r="U101" s="372"/>
      <c r="V101" s="131">
        <f t="shared" si="80"/>
        <v>0</v>
      </c>
      <c r="W101" s="376"/>
      <c r="X101" s="107">
        <f t="shared" si="68"/>
        <v>1</v>
      </c>
      <c r="Y101" s="108">
        <f t="shared" si="91"/>
        <v>1</v>
      </c>
      <c r="Z101" s="108">
        <f t="shared" si="92"/>
        <v>1</v>
      </c>
      <c r="AA101" s="108">
        <f t="shared" si="93"/>
        <v>1</v>
      </c>
      <c r="AB101" s="108">
        <f t="shared" si="94"/>
        <v>1</v>
      </c>
      <c r="AC101" s="109">
        <f t="shared" si="81"/>
        <v>0</v>
      </c>
      <c r="AD101" s="110">
        <f t="shared" si="82"/>
        <v>0</v>
      </c>
      <c r="AE101" s="110">
        <f t="shared" si="83"/>
        <v>0</v>
      </c>
      <c r="AF101" s="110">
        <f t="shared" si="84"/>
        <v>0</v>
      </c>
      <c r="AG101" s="123">
        <f t="shared" si="85"/>
        <v>0</v>
      </c>
      <c r="AH101" s="125">
        <f t="shared" si="69"/>
        <v>0</v>
      </c>
      <c r="AI101" s="126">
        <f t="shared" si="70"/>
        <v>0</v>
      </c>
      <c r="AJ101" s="126">
        <f t="shared" si="71"/>
        <v>0</v>
      </c>
      <c r="AK101" s="126">
        <f t="shared" si="72"/>
        <v>0</v>
      </c>
      <c r="AL101" s="126">
        <f t="shared" si="73"/>
        <v>0</v>
      </c>
      <c r="AM101" s="298">
        <f t="shared" si="86"/>
        <v>0</v>
      </c>
      <c r="AN101" s="299">
        <f t="shared" si="87"/>
        <v>0</v>
      </c>
      <c r="AO101" s="299">
        <f t="shared" si="88"/>
        <v>0</v>
      </c>
      <c r="AP101" s="299">
        <f t="shared" si="89"/>
        <v>0</v>
      </c>
      <c r="AQ101" s="300">
        <f t="shared" si="90"/>
        <v>0</v>
      </c>
    </row>
    <row r="102" spans="3:43" ht="18" customHeight="1" x14ac:dyDescent="0.35">
      <c r="C102" s="149"/>
      <c r="D102" s="171"/>
      <c r="E102" s="339"/>
      <c r="F102" s="172"/>
      <c r="G102" s="341"/>
      <c r="H102" s="370"/>
      <c r="I102" s="342"/>
      <c r="J102" s="157"/>
      <c r="K102" s="158"/>
      <c r="L102" s="345"/>
      <c r="M102" s="110">
        <f t="shared" si="74"/>
        <v>0</v>
      </c>
      <c r="N102" s="112">
        <f t="shared" si="75"/>
        <v>0</v>
      </c>
      <c r="O102" s="310">
        <f>IF(E102="",0,VLOOKUP(E102,'Salary Scale table'!A$1:B$12,2,FALSE))</f>
        <v>0</v>
      </c>
      <c r="P102" s="311">
        <f t="shared" si="76"/>
        <v>0</v>
      </c>
      <c r="Q102" s="320" t="str">
        <f t="shared" si="77"/>
        <v/>
      </c>
      <c r="R102" s="314">
        <f t="shared" si="78"/>
        <v>0</v>
      </c>
      <c r="S102" s="313">
        <f t="shared" si="79"/>
        <v>0</v>
      </c>
      <c r="T102" s="341"/>
      <c r="U102" s="372"/>
      <c r="V102" s="131">
        <f t="shared" si="80"/>
        <v>0</v>
      </c>
      <c r="W102" s="376"/>
      <c r="X102" s="107">
        <f t="shared" si="68"/>
        <v>1</v>
      </c>
      <c r="Y102" s="108">
        <f t="shared" si="91"/>
        <v>1</v>
      </c>
      <c r="Z102" s="108">
        <f t="shared" si="92"/>
        <v>1</v>
      </c>
      <c r="AA102" s="108">
        <f t="shared" si="93"/>
        <v>1</v>
      </c>
      <c r="AB102" s="108">
        <f t="shared" si="94"/>
        <v>1</v>
      </c>
      <c r="AC102" s="109">
        <f t="shared" si="81"/>
        <v>0</v>
      </c>
      <c r="AD102" s="110">
        <f t="shared" si="82"/>
        <v>0</v>
      </c>
      <c r="AE102" s="110">
        <f t="shared" si="83"/>
        <v>0</v>
      </c>
      <c r="AF102" s="110">
        <f t="shared" si="84"/>
        <v>0</v>
      </c>
      <c r="AG102" s="123">
        <f t="shared" si="85"/>
        <v>0</v>
      </c>
      <c r="AH102" s="125">
        <f t="shared" si="69"/>
        <v>0</v>
      </c>
      <c r="AI102" s="126">
        <f t="shared" si="70"/>
        <v>0</v>
      </c>
      <c r="AJ102" s="126">
        <f t="shared" si="71"/>
        <v>0</v>
      </c>
      <c r="AK102" s="126">
        <f t="shared" si="72"/>
        <v>0</v>
      </c>
      <c r="AL102" s="126">
        <f t="shared" si="73"/>
        <v>0</v>
      </c>
      <c r="AM102" s="298">
        <f t="shared" si="86"/>
        <v>0</v>
      </c>
      <c r="AN102" s="299">
        <f t="shared" si="87"/>
        <v>0</v>
      </c>
      <c r="AO102" s="299">
        <f t="shared" si="88"/>
        <v>0</v>
      </c>
      <c r="AP102" s="299">
        <f t="shared" si="89"/>
        <v>0</v>
      </c>
      <c r="AQ102" s="300">
        <f t="shared" si="90"/>
        <v>0</v>
      </c>
    </row>
    <row r="103" spans="3:43" ht="18" customHeight="1" x14ac:dyDescent="0.35">
      <c r="C103" s="149"/>
      <c r="D103" s="171"/>
      <c r="E103" s="339"/>
      <c r="F103" s="172"/>
      <c r="G103" s="341"/>
      <c r="H103" s="370"/>
      <c r="I103" s="342"/>
      <c r="J103" s="157"/>
      <c r="K103" s="158"/>
      <c r="L103" s="345"/>
      <c r="M103" s="110">
        <f t="shared" si="74"/>
        <v>0</v>
      </c>
      <c r="N103" s="112">
        <f t="shared" si="75"/>
        <v>0</v>
      </c>
      <c r="O103" s="310">
        <f>IF(E103="",0,VLOOKUP(E103,'Salary Scale table'!A$1:B$12,2,FALSE))</f>
        <v>0</v>
      </c>
      <c r="P103" s="311">
        <f t="shared" si="76"/>
        <v>0</v>
      </c>
      <c r="Q103" s="320" t="str">
        <f t="shared" si="77"/>
        <v/>
      </c>
      <c r="R103" s="314">
        <f t="shared" si="78"/>
        <v>0</v>
      </c>
      <c r="S103" s="313">
        <f t="shared" si="79"/>
        <v>0</v>
      </c>
      <c r="T103" s="341"/>
      <c r="U103" s="372"/>
      <c r="V103" s="131">
        <f t="shared" si="80"/>
        <v>0</v>
      </c>
      <c r="W103" s="376"/>
      <c r="X103" s="107">
        <f t="shared" si="68"/>
        <v>1</v>
      </c>
      <c r="Y103" s="108">
        <f t="shared" si="91"/>
        <v>1</v>
      </c>
      <c r="Z103" s="108">
        <f t="shared" si="92"/>
        <v>1</v>
      </c>
      <c r="AA103" s="108">
        <f t="shared" si="93"/>
        <v>1</v>
      </c>
      <c r="AB103" s="108">
        <f t="shared" si="94"/>
        <v>1</v>
      </c>
      <c r="AC103" s="109">
        <f t="shared" si="81"/>
        <v>0</v>
      </c>
      <c r="AD103" s="110">
        <f t="shared" si="82"/>
        <v>0</v>
      </c>
      <c r="AE103" s="110">
        <f t="shared" si="83"/>
        <v>0</v>
      </c>
      <c r="AF103" s="110">
        <f t="shared" si="84"/>
        <v>0</v>
      </c>
      <c r="AG103" s="123">
        <f t="shared" si="85"/>
        <v>0</v>
      </c>
      <c r="AH103" s="125">
        <f t="shared" si="69"/>
        <v>0</v>
      </c>
      <c r="AI103" s="126">
        <f t="shared" si="70"/>
        <v>0</v>
      </c>
      <c r="AJ103" s="126">
        <f t="shared" si="71"/>
        <v>0</v>
      </c>
      <c r="AK103" s="126">
        <f t="shared" si="72"/>
        <v>0</v>
      </c>
      <c r="AL103" s="126">
        <f t="shared" si="73"/>
        <v>0</v>
      </c>
      <c r="AM103" s="298">
        <f t="shared" si="86"/>
        <v>0</v>
      </c>
      <c r="AN103" s="299">
        <f t="shared" si="87"/>
        <v>0</v>
      </c>
      <c r="AO103" s="299">
        <f t="shared" si="88"/>
        <v>0</v>
      </c>
      <c r="AP103" s="299">
        <f t="shared" si="89"/>
        <v>0</v>
      </c>
      <c r="AQ103" s="300">
        <f t="shared" si="90"/>
        <v>0</v>
      </c>
    </row>
    <row r="104" spans="3:43" ht="18" customHeight="1" x14ac:dyDescent="0.35">
      <c r="C104" s="149"/>
      <c r="D104" s="171"/>
      <c r="E104" s="339"/>
      <c r="F104" s="172"/>
      <c r="G104" s="341"/>
      <c r="H104" s="370"/>
      <c r="I104" s="342"/>
      <c r="J104" s="157"/>
      <c r="K104" s="158"/>
      <c r="L104" s="345"/>
      <c r="M104" s="110">
        <f t="shared" si="74"/>
        <v>0</v>
      </c>
      <c r="N104" s="112">
        <f t="shared" si="75"/>
        <v>0</v>
      </c>
      <c r="O104" s="310">
        <f>IF(E104="",0,VLOOKUP(E104,'Salary Scale table'!A$1:B$12,2,FALSE))</f>
        <v>0</v>
      </c>
      <c r="P104" s="311">
        <f t="shared" si="76"/>
        <v>0</v>
      </c>
      <c r="Q104" s="320" t="str">
        <f t="shared" si="77"/>
        <v/>
      </c>
      <c r="R104" s="314">
        <f t="shared" si="78"/>
        <v>0</v>
      </c>
      <c r="S104" s="313">
        <f t="shared" si="79"/>
        <v>0</v>
      </c>
      <c r="T104" s="341"/>
      <c r="U104" s="372"/>
      <c r="V104" s="131">
        <f t="shared" si="80"/>
        <v>0</v>
      </c>
      <c r="W104" s="376"/>
      <c r="X104" s="107">
        <f t="shared" si="68"/>
        <v>1</v>
      </c>
      <c r="Y104" s="108">
        <f t="shared" si="91"/>
        <v>1</v>
      </c>
      <c r="Z104" s="108">
        <f t="shared" si="92"/>
        <v>1</v>
      </c>
      <c r="AA104" s="108">
        <f t="shared" si="93"/>
        <v>1</v>
      </c>
      <c r="AB104" s="108">
        <f t="shared" si="94"/>
        <v>1</v>
      </c>
      <c r="AC104" s="109">
        <f t="shared" si="81"/>
        <v>0</v>
      </c>
      <c r="AD104" s="110">
        <f t="shared" si="82"/>
        <v>0</v>
      </c>
      <c r="AE104" s="110">
        <f t="shared" si="83"/>
        <v>0</v>
      </c>
      <c r="AF104" s="110">
        <f t="shared" si="84"/>
        <v>0</v>
      </c>
      <c r="AG104" s="123">
        <f t="shared" si="85"/>
        <v>0</v>
      </c>
      <c r="AH104" s="125">
        <f t="shared" ref="AH104:AH160" si="95">IF($L104="time only",AC104,AC104*1.5)</f>
        <v>0</v>
      </c>
      <c r="AI104" s="126">
        <f t="shared" ref="AI104:AI160" si="96">IF($L104="time only",AD104,AD104*1.5)</f>
        <v>0</v>
      </c>
      <c r="AJ104" s="126">
        <f t="shared" ref="AJ104:AJ160" si="97">IF($L104="time only",AE104,AE104*1.5)</f>
        <v>0</v>
      </c>
      <c r="AK104" s="126">
        <f t="shared" ref="AK104:AK160" si="98">IF($L104="time only",AF104,AF104*1.5)</f>
        <v>0</v>
      </c>
      <c r="AL104" s="126">
        <f t="shared" ref="AL104:AL160" si="99">IF($L104="time only",AG104,AG104*1.5)</f>
        <v>0</v>
      </c>
      <c r="AM104" s="298">
        <f t="shared" si="86"/>
        <v>0</v>
      </c>
      <c r="AN104" s="299">
        <f t="shared" si="87"/>
        <v>0</v>
      </c>
      <c r="AO104" s="299">
        <f t="shared" si="88"/>
        <v>0</v>
      </c>
      <c r="AP104" s="299">
        <f t="shared" si="89"/>
        <v>0</v>
      </c>
      <c r="AQ104" s="300">
        <f t="shared" si="90"/>
        <v>0</v>
      </c>
    </row>
    <row r="105" spans="3:43" ht="18" customHeight="1" x14ac:dyDescent="0.35">
      <c r="C105" s="149"/>
      <c r="D105" s="171"/>
      <c r="E105" s="339"/>
      <c r="F105" s="172"/>
      <c r="G105" s="341"/>
      <c r="H105" s="370"/>
      <c r="I105" s="342"/>
      <c r="J105" s="157"/>
      <c r="K105" s="158"/>
      <c r="L105" s="345"/>
      <c r="M105" s="110">
        <f t="shared" si="74"/>
        <v>0</v>
      </c>
      <c r="N105" s="112">
        <f t="shared" si="75"/>
        <v>0</v>
      </c>
      <c r="O105" s="310">
        <f>IF(E105="",0,VLOOKUP(E105,'Salary Scale table'!A$1:B$12,2,FALSE))</f>
        <v>0</v>
      </c>
      <c r="P105" s="311">
        <f t="shared" si="76"/>
        <v>0</v>
      </c>
      <c r="Q105" s="320" t="str">
        <f t="shared" si="77"/>
        <v/>
      </c>
      <c r="R105" s="314">
        <f t="shared" si="78"/>
        <v>0</v>
      </c>
      <c r="S105" s="313">
        <f t="shared" si="79"/>
        <v>0</v>
      </c>
      <c r="T105" s="341"/>
      <c r="U105" s="372"/>
      <c r="V105" s="131">
        <f t="shared" si="80"/>
        <v>0</v>
      </c>
      <c r="W105" s="376"/>
      <c r="X105" s="107">
        <f t="shared" si="68"/>
        <v>1</v>
      </c>
      <c r="Y105" s="108">
        <f t="shared" si="91"/>
        <v>1</v>
      </c>
      <c r="Z105" s="108">
        <f t="shared" si="92"/>
        <v>1</v>
      </c>
      <c r="AA105" s="108">
        <f t="shared" si="93"/>
        <v>1</v>
      </c>
      <c r="AB105" s="108">
        <f t="shared" si="94"/>
        <v>1</v>
      </c>
      <c r="AC105" s="109">
        <f t="shared" si="81"/>
        <v>0</v>
      </c>
      <c r="AD105" s="110">
        <f t="shared" si="82"/>
        <v>0</v>
      </c>
      <c r="AE105" s="110">
        <f t="shared" si="83"/>
        <v>0</v>
      </c>
      <c r="AF105" s="110">
        <f t="shared" si="84"/>
        <v>0</v>
      </c>
      <c r="AG105" s="123">
        <f t="shared" si="85"/>
        <v>0</v>
      </c>
      <c r="AH105" s="125">
        <f t="shared" si="95"/>
        <v>0</v>
      </c>
      <c r="AI105" s="126">
        <f t="shared" si="96"/>
        <v>0</v>
      </c>
      <c r="AJ105" s="126">
        <f t="shared" si="97"/>
        <v>0</v>
      </c>
      <c r="AK105" s="126">
        <f t="shared" si="98"/>
        <v>0</v>
      </c>
      <c r="AL105" s="126">
        <f t="shared" si="99"/>
        <v>0</v>
      </c>
      <c r="AM105" s="298">
        <f t="shared" si="86"/>
        <v>0</v>
      </c>
      <c r="AN105" s="299">
        <f t="shared" si="87"/>
        <v>0</v>
      </c>
      <c r="AO105" s="299">
        <f t="shared" si="88"/>
        <v>0</v>
      </c>
      <c r="AP105" s="299">
        <f t="shared" si="89"/>
        <v>0</v>
      </c>
      <c r="AQ105" s="300">
        <f t="shared" si="90"/>
        <v>0</v>
      </c>
    </row>
    <row r="106" spans="3:43" ht="18" customHeight="1" x14ac:dyDescent="0.35">
      <c r="C106" s="149"/>
      <c r="D106" s="171"/>
      <c r="E106" s="339"/>
      <c r="F106" s="172"/>
      <c r="G106" s="341"/>
      <c r="H106" s="370"/>
      <c r="I106" s="342"/>
      <c r="J106" s="157"/>
      <c r="K106" s="158"/>
      <c r="L106" s="345"/>
      <c r="M106" s="110">
        <f t="shared" si="74"/>
        <v>0</v>
      </c>
      <c r="N106" s="112">
        <f t="shared" si="75"/>
        <v>0</v>
      </c>
      <c r="O106" s="310">
        <f>IF(E106="",0,VLOOKUP(E106,'Salary Scale table'!A$1:B$12,2,FALSE))</f>
        <v>0</v>
      </c>
      <c r="P106" s="311">
        <f t="shared" si="76"/>
        <v>0</v>
      </c>
      <c r="Q106" s="320" t="str">
        <f t="shared" si="77"/>
        <v/>
      </c>
      <c r="R106" s="314">
        <f t="shared" si="78"/>
        <v>0</v>
      </c>
      <c r="S106" s="313">
        <f t="shared" si="79"/>
        <v>0</v>
      </c>
      <c r="T106" s="341"/>
      <c r="U106" s="372"/>
      <c r="V106" s="131">
        <f t="shared" si="80"/>
        <v>0</v>
      </c>
      <c r="W106" s="376"/>
      <c r="X106" s="107">
        <f t="shared" si="68"/>
        <v>1</v>
      </c>
      <c r="Y106" s="108">
        <f t="shared" si="91"/>
        <v>1</v>
      </c>
      <c r="Z106" s="108">
        <f t="shared" si="92"/>
        <v>1</v>
      </c>
      <c r="AA106" s="108">
        <f t="shared" si="93"/>
        <v>1</v>
      </c>
      <c r="AB106" s="108">
        <f t="shared" si="94"/>
        <v>1</v>
      </c>
      <c r="AC106" s="109">
        <f t="shared" si="81"/>
        <v>0</v>
      </c>
      <c r="AD106" s="110">
        <f t="shared" si="82"/>
        <v>0</v>
      </c>
      <c r="AE106" s="110">
        <f t="shared" si="83"/>
        <v>0</v>
      </c>
      <c r="AF106" s="110">
        <f t="shared" si="84"/>
        <v>0</v>
      </c>
      <c r="AG106" s="123">
        <f t="shared" si="85"/>
        <v>0</v>
      </c>
      <c r="AH106" s="125">
        <f t="shared" si="95"/>
        <v>0</v>
      </c>
      <c r="AI106" s="126">
        <f t="shared" si="96"/>
        <v>0</v>
      </c>
      <c r="AJ106" s="126">
        <f t="shared" si="97"/>
        <v>0</v>
      </c>
      <c r="AK106" s="126">
        <f t="shared" si="98"/>
        <v>0</v>
      </c>
      <c r="AL106" s="126">
        <f t="shared" si="99"/>
        <v>0</v>
      </c>
      <c r="AM106" s="298">
        <f t="shared" si="86"/>
        <v>0</v>
      </c>
      <c r="AN106" s="299">
        <f t="shared" si="87"/>
        <v>0</v>
      </c>
      <c r="AO106" s="299">
        <f t="shared" si="88"/>
        <v>0</v>
      </c>
      <c r="AP106" s="299">
        <f t="shared" si="89"/>
        <v>0</v>
      </c>
      <c r="AQ106" s="300">
        <f t="shared" si="90"/>
        <v>0</v>
      </c>
    </row>
    <row r="107" spans="3:43" ht="18" customHeight="1" x14ac:dyDescent="0.35">
      <c r="C107" s="149"/>
      <c r="D107" s="171"/>
      <c r="E107" s="339"/>
      <c r="F107" s="172"/>
      <c r="G107" s="341"/>
      <c r="H107" s="370"/>
      <c r="I107" s="342"/>
      <c r="J107" s="157"/>
      <c r="K107" s="158"/>
      <c r="L107" s="345"/>
      <c r="M107" s="110">
        <f t="shared" si="74"/>
        <v>0</v>
      </c>
      <c r="N107" s="112">
        <f t="shared" si="75"/>
        <v>0</v>
      </c>
      <c r="O107" s="310">
        <f>IF(E107="",0,VLOOKUP(E107,'Salary Scale table'!A$1:B$12,2,FALSE))</f>
        <v>0</v>
      </c>
      <c r="P107" s="311">
        <f t="shared" si="76"/>
        <v>0</v>
      </c>
      <c r="Q107" s="320" t="str">
        <f t="shared" si="77"/>
        <v/>
      </c>
      <c r="R107" s="314">
        <f t="shared" si="78"/>
        <v>0</v>
      </c>
      <c r="S107" s="313">
        <f t="shared" si="79"/>
        <v>0</v>
      </c>
      <c r="T107" s="341"/>
      <c r="U107" s="372"/>
      <c r="V107" s="131">
        <f t="shared" si="80"/>
        <v>0</v>
      </c>
      <c r="W107" s="376"/>
      <c r="X107" s="107">
        <f t="shared" si="68"/>
        <v>1</v>
      </c>
      <c r="Y107" s="108">
        <f t="shared" si="91"/>
        <v>1</v>
      </c>
      <c r="Z107" s="108">
        <f t="shared" si="92"/>
        <v>1</v>
      </c>
      <c r="AA107" s="108">
        <f t="shared" si="93"/>
        <v>1</v>
      </c>
      <c r="AB107" s="108">
        <f t="shared" si="94"/>
        <v>1</v>
      </c>
      <c r="AC107" s="109">
        <f t="shared" si="81"/>
        <v>0</v>
      </c>
      <c r="AD107" s="110">
        <f t="shared" si="82"/>
        <v>0</v>
      </c>
      <c r="AE107" s="110">
        <f t="shared" si="83"/>
        <v>0</v>
      </c>
      <c r="AF107" s="110">
        <f t="shared" si="84"/>
        <v>0</v>
      </c>
      <c r="AG107" s="123">
        <f t="shared" si="85"/>
        <v>0</v>
      </c>
      <c r="AH107" s="125">
        <f t="shared" si="95"/>
        <v>0</v>
      </c>
      <c r="AI107" s="126">
        <f t="shared" si="96"/>
        <v>0</v>
      </c>
      <c r="AJ107" s="126">
        <f t="shared" si="97"/>
        <v>0</v>
      </c>
      <c r="AK107" s="126">
        <f t="shared" si="98"/>
        <v>0</v>
      </c>
      <c r="AL107" s="126">
        <f t="shared" si="99"/>
        <v>0</v>
      </c>
      <c r="AM107" s="298">
        <f t="shared" si="86"/>
        <v>0</v>
      </c>
      <c r="AN107" s="299">
        <f t="shared" si="87"/>
        <v>0</v>
      </c>
      <c r="AO107" s="299">
        <f t="shared" si="88"/>
        <v>0</v>
      </c>
      <c r="AP107" s="299">
        <f t="shared" si="89"/>
        <v>0</v>
      </c>
      <c r="AQ107" s="300">
        <f t="shared" si="90"/>
        <v>0</v>
      </c>
    </row>
    <row r="108" spans="3:43" ht="18" customHeight="1" x14ac:dyDescent="0.35">
      <c r="C108" s="149"/>
      <c r="D108" s="171"/>
      <c r="E108" s="339"/>
      <c r="F108" s="172"/>
      <c r="G108" s="341"/>
      <c r="H108" s="370"/>
      <c r="I108" s="342"/>
      <c r="J108" s="157"/>
      <c r="K108" s="158"/>
      <c r="L108" s="345"/>
      <c r="M108" s="110">
        <f t="shared" si="74"/>
        <v>0</v>
      </c>
      <c r="N108" s="112">
        <f t="shared" si="75"/>
        <v>0</v>
      </c>
      <c r="O108" s="310">
        <f>IF(E108="",0,VLOOKUP(E108,'Salary Scale table'!A$1:B$12,2,FALSE))</f>
        <v>0</v>
      </c>
      <c r="P108" s="311">
        <f t="shared" si="76"/>
        <v>0</v>
      </c>
      <c r="Q108" s="320" t="str">
        <f t="shared" si="77"/>
        <v/>
      </c>
      <c r="R108" s="314">
        <f t="shared" si="78"/>
        <v>0</v>
      </c>
      <c r="S108" s="313">
        <f t="shared" si="79"/>
        <v>0</v>
      </c>
      <c r="T108" s="341"/>
      <c r="U108" s="372"/>
      <c r="V108" s="131">
        <f t="shared" si="80"/>
        <v>0</v>
      </c>
      <c r="W108" s="376"/>
      <c r="X108" s="107">
        <f t="shared" si="68"/>
        <v>1</v>
      </c>
      <c r="Y108" s="108">
        <f t="shared" si="91"/>
        <v>1</v>
      </c>
      <c r="Z108" s="108">
        <f t="shared" si="92"/>
        <v>1</v>
      </c>
      <c r="AA108" s="108">
        <f t="shared" si="93"/>
        <v>1</v>
      </c>
      <c r="AB108" s="108">
        <f t="shared" si="94"/>
        <v>1</v>
      </c>
      <c r="AC108" s="109">
        <f t="shared" si="81"/>
        <v>0</v>
      </c>
      <c r="AD108" s="110">
        <f t="shared" si="82"/>
        <v>0</v>
      </c>
      <c r="AE108" s="110">
        <f t="shared" si="83"/>
        <v>0</v>
      </c>
      <c r="AF108" s="110">
        <f t="shared" si="84"/>
        <v>0</v>
      </c>
      <c r="AG108" s="123">
        <f t="shared" si="85"/>
        <v>0</v>
      </c>
      <c r="AH108" s="125">
        <f t="shared" si="95"/>
        <v>0</v>
      </c>
      <c r="AI108" s="126">
        <f t="shared" si="96"/>
        <v>0</v>
      </c>
      <c r="AJ108" s="126">
        <f t="shared" si="97"/>
        <v>0</v>
      </c>
      <c r="AK108" s="126">
        <f t="shared" si="98"/>
        <v>0</v>
      </c>
      <c r="AL108" s="126">
        <f t="shared" si="99"/>
        <v>0</v>
      </c>
      <c r="AM108" s="298">
        <f t="shared" si="86"/>
        <v>0</v>
      </c>
      <c r="AN108" s="299">
        <f t="shared" si="87"/>
        <v>0</v>
      </c>
      <c r="AO108" s="299">
        <f t="shared" si="88"/>
        <v>0</v>
      </c>
      <c r="AP108" s="299">
        <f t="shared" si="89"/>
        <v>0</v>
      </c>
      <c r="AQ108" s="300">
        <f t="shared" si="90"/>
        <v>0</v>
      </c>
    </row>
    <row r="109" spans="3:43" ht="18" customHeight="1" x14ac:dyDescent="0.35">
      <c r="C109" s="149"/>
      <c r="D109" s="171"/>
      <c r="E109" s="339"/>
      <c r="F109" s="172"/>
      <c r="G109" s="341"/>
      <c r="H109" s="370"/>
      <c r="I109" s="342"/>
      <c r="J109" s="157"/>
      <c r="K109" s="158"/>
      <c r="L109" s="345"/>
      <c r="M109" s="110">
        <f t="shared" si="74"/>
        <v>0</v>
      </c>
      <c r="N109" s="112">
        <f t="shared" si="75"/>
        <v>0</v>
      </c>
      <c r="O109" s="310">
        <f>IF(E109="",0,VLOOKUP(E109,'Salary Scale table'!A$1:B$12,2,FALSE))</f>
        <v>0</v>
      </c>
      <c r="P109" s="311">
        <f t="shared" si="76"/>
        <v>0</v>
      </c>
      <c r="Q109" s="320" t="str">
        <f t="shared" si="77"/>
        <v/>
      </c>
      <c r="R109" s="314">
        <f t="shared" si="78"/>
        <v>0</v>
      </c>
      <c r="S109" s="313">
        <f t="shared" si="79"/>
        <v>0</v>
      </c>
      <c r="T109" s="341"/>
      <c r="U109" s="372"/>
      <c r="V109" s="131">
        <f t="shared" si="80"/>
        <v>0</v>
      </c>
      <c r="W109" s="376"/>
      <c r="X109" s="107">
        <f t="shared" si="68"/>
        <v>1</v>
      </c>
      <c r="Y109" s="108">
        <f t="shared" si="91"/>
        <v>1</v>
      </c>
      <c r="Z109" s="108">
        <f t="shared" si="92"/>
        <v>1</v>
      </c>
      <c r="AA109" s="108">
        <f t="shared" si="93"/>
        <v>1</v>
      </c>
      <c r="AB109" s="108">
        <f t="shared" si="94"/>
        <v>1</v>
      </c>
      <c r="AC109" s="109">
        <f t="shared" si="81"/>
        <v>0</v>
      </c>
      <c r="AD109" s="110">
        <f t="shared" si="82"/>
        <v>0</v>
      </c>
      <c r="AE109" s="110">
        <f t="shared" si="83"/>
        <v>0</v>
      </c>
      <c r="AF109" s="110">
        <f t="shared" si="84"/>
        <v>0</v>
      </c>
      <c r="AG109" s="123">
        <f t="shared" si="85"/>
        <v>0</v>
      </c>
      <c r="AH109" s="125">
        <f t="shared" si="95"/>
        <v>0</v>
      </c>
      <c r="AI109" s="126">
        <f t="shared" si="96"/>
        <v>0</v>
      </c>
      <c r="AJ109" s="126">
        <f t="shared" si="97"/>
        <v>0</v>
      </c>
      <c r="AK109" s="126">
        <f t="shared" si="98"/>
        <v>0</v>
      </c>
      <c r="AL109" s="126">
        <f t="shared" si="99"/>
        <v>0</v>
      </c>
      <c r="AM109" s="298">
        <f t="shared" si="86"/>
        <v>0</v>
      </c>
      <c r="AN109" s="299">
        <f t="shared" si="87"/>
        <v>0</v>
      </c>
      <c r="AO109" s="299">
        <f t="shared" si="88"/>
        <v>0</v>
      </c>
      <c r="AP109" s="299">
        <f t="shared" si="89"/>
        <v>0</v>
      </c>
      <c r="AQ109" s="300">
        <f t="shared" si="90"/>
        <v>0</v>
      </c>
    </row>
    <row r="110" spans="3:43" ht="18" customHeight="1" x14ac:dyDescent="0.35">
      <c r="C110" s="149"/>
      <c r="D110" s="171"/>
      <c r="E110" s="339"/>
      <c r="F110" s="172"/>
      <c r="G110" s="341"/>
      <c r="H110" s="370"/>
      <c r="I110" s="342"/>
      <c r="J110" s="157"/>
      <c r="K110" s="158"/>
      <c r="L110" s="345"/>
      <c r="M110" s="110">
        <f t="shared" si="74"/>
        <v>0</v>
      </c>
      <c r="N110" s="112">
        <f t="shared" si="75"/>
        <v>0</v>
      </c>
      <c r="O110" s="310">
        <f>IF(E110="",0,VLOOKUP(E110,'Salary Scale table'!A$1:B$12,2,FALSE))</f>
        <v>0</v>
      </c>
      <c r="P110" s="311">
        <f t="shared" si="76"/>
        <v>0</v>
      </c>
      <c r="Q110" s="320" t="str">
        <f t="shared" si="77"/>
        <v/>
      </c>
      <c r="R110" s="314">
        <f t="shared" si="78"/>
        <v>0</v>
      </c>
      <c r="S110" s="313">
        <f t="shared" si="79"/>
        <v>0</v>
      </c>
      <c r="T110" s="341"/>
      <c r="U110" s="372"/>
      <c r="V110" s="131">
        <f t="shared" si="80"/>
        <v>0</v>
      </c>
      <c r="W110" s="376"/>
      <c r="X110" s="107">
        <f t="shared" si="68"/>
        <v>1</v>
      </c>
      <c r="Y110" s="108">
        <f t="shared" si="91"/>
        <v>1</v>
      </c>
      <c r="Z110" s="108">
        <f t="shared" si="92"/>
        <v>1</v>
      </c>
      <c r="AA110" s="108">
        <f t="shared" si="93"/>
        <v>1</v>
      </c>
      <c r="AB110" s="108">
        <f t="shared" si="94"/>
        <v>1</v>
      </c>
      <c r="AC110" s="109">
        <f t="shared" si="81"/>
        <v>0</v>
      </c>
      <c r="AD110" s="110">
        <f t="shared" si="82"/>
        <v>0</v>
      </c>
      <c r="AE110" s="110">
        <f t="shared" si="83"/>
        <v>0</v>
      </c>
      <c r="AF110" s="110">
        <f t="shared" si="84"/>
        <v>0</v>
      </c>
      <c r="AG110" s="123">
        <f t="shared" si="85"/>
        <v>0</v>
      </c>
      <c r="AH110" s="125">
        <f t="shared" si="95"/>
        <v>0</v>
      </c>
      <c r="AI110" s="126">
        <f t="shared" si="96"/>
        <v>0</v>
      </c>
      <c r="AJ110" s="126">
        <f t="shared" si="97"/>
        <v>0</v>
      </c>
      <c r="AK110" s="126">
        <f t="shared" si="98"/>
        <v>0</v>
      </c>
      <c r="AL110" s="126">
        <f t="shared" si="99"/>
        <v>0</v>
      </c>
      <c r="AM110" s="298">
        <f t="shared" si="86"/>
        <v>0</v>
      </c>
      <c r="AN110" s="299">
        <f t="shared" si="87"/>
        <v>0</v>
      </c>
      <c r="AO110" s="299">
        <f t="shared" si="88"/>
        <v>0</v>
      </c>
      <c r="AP110" s="299">
        <f t="shared" si="89"/>
        <v>0</v>
      </c>
      <c r="AQ110" s="300">
        <f t="shared" si="90"/>
        <v>0</v>
      </c>
    </row>
    <row r="111" spans="3:43" ht="18" customHeight="1" x14ac:dyDescent="0.35">
      <c r="C111" s="149"/>
      <c r="D111" s="171"/>
      <c r="E111" s="339"/>
      <c r="F111" s="172"/>
      <c r="G111" s="341"/>
      <c r="H111" s="370"/>
      <c r="I111" s="342"/>
      <c r="J111" s="157"/>
      <c r="K111" s="158"/>
      <c r="L111" s="345"/>
      <c r="M111" s="110">
        <f t="shared" si="74"/>
        <v>0</v>
      </c>
      <c r="N111" s="112">
        <f t="shared" si="75"/>
        <v>0</v>
      </c>
      <c r="O111" s="310">
        <f>IF(E111="",0,VLOOKUP(E111,'Salary Scale table'!A$1:B$12,2,FALSE))</f>
        <v>0</v>
      </c>
      <c r="P111" s="311">
        <f t="shared" si="76"/>
        <v>0</v>
      </c>
      <c r="Q111" s="320" t="str">
        <f t="shared" si="77"/>
        <v/>
      </c>
      <c r="R111" s="314">
        <f t="shared" si="78"/>
        <v>0</v>
      </c>
      <c r="S111" s="313">
        <f t="shared" si="79"/>
        <v>0</v>
      </c>
      <c r="T111" s="341"/>
      <c r="U111" s="372"/>
      <c r="V111" s="131">
        <f t="shared" si="80"/>
        <v>0</v>
      </c>
      <c r="W111" s="376"/>
      <c r="X111" s="107">
        <f t="shared" si="68"/>
        <v>1</v>
      </c>
      <c r="Y111" s="108">
        <f t="shared" si="91"/>
        <v>1</v>
      </c>
      <c r="Z111" s="108">
        <f t="shared" si="92"/>
        <v>1</v>
      </c>
      <c r="AA111" s="108">
        <f t="shared" si="93"/>
        <v>1</v>
      </c>
      <c r="AB111" s="108">
        <f t="shared" si="94"/>
        <v>1</v>
      </c>
      <c r="AC111" s="109">
        <f t="shared" si="81"/>
        <v>0</v>
      </c>
      <c r="AD111" s="110">
        <f t="shared" si="82"/>
        <v>0</v>
      </c>
      <c r="AE111" s="110">
        <f t="shared" si="83"/>
        <v>0</v>
      </c>
      <c r="AF111" s="110">
        <f t="shared" si="84"/>
        <v>0</v>
      </c>
      <c r="AG111" s="123">
        <f t="shared" si="85"/>
        <v>0</v>
      </c>
      <c r="AH111" s="125">
        <f t="shared" si="95"/>
        <v>0</v>
      </c>
      <c r="AI111" s="126">
        <f t="shared" si="96"/>
        <v>0</v>
      </c>
      <c r="AJ111" s="126">
        <f t="shared" si="97"/>
        <v>0</v>
      </c>
      <c r="AK111" s="126">
        <f t="shared" si="98"/>
        <v>0</v>
      </c>
      <c r="AL111" s="126">
        <f t="shared" si="99"/>
        <v>0</v>
      </c>
      <c r="AM111" s="298">
        <f t="shared" si="86"/>
        <v>0</v>
      </c>
      <c r="AN111" s="299">
        <f t="shared" si="87"/>
        <v>0</v>
      </c>
      <c r="AO111" s="299">
        <f t="shared" si="88"/>
        <v>0</v>
      </c>
      <c r="AP111" s="299">
        <f t="shared" si="89"/>
        <v>0</v>
      </c>
      <c r="AQ111" s="300">
        <f t="shared" si="90"/>
        <v>0</v>
      </c>
    </row>
    <row r="112" spans="3:43" ht="18" customHeight="1" x14ac:dyDescent="0.35">
      <c r="C112" s="149"/>
      <c r="D112" s="171"/>
      <c r="E112" s="339"/>
      <c r="F112" s="172"/>
      <c r="G112" s="341"/>
      <c r="H112" s="370"/>
      <c r="I112" s="342"/>
      <c r="J112" s="157"/>
      <c r="K112" s="158"/>
      <c r="L112" s="345"/>
      <c r="M112" s="110">
        <f t="shared" si="74"/>
        <v>0</v>
      </c>
      <c r="N112" s="112">
        <f t="shared" si="75"/>
        <v>0</v>
      </c>
      <c r="O112" s="310">
        <f>IF(E112="",0,VLOOKUP(E112,'Salary Scale table'!A$1:B$12,2,FALSE))</f>
        <v>0</v>
      </c>
      <c r="P112" s="311">
        <f t="shared" si="76"/>
        <v>0</v>
      </c>
      <c r="Q112" s="320" t="str">
        <f t="shared" si="77"/>
        <v/>
      </c>
      <c r="R112" s="314">
        <f t="shared" si="78"/>
        <v>0</v>
      </c>
      <c r="S112" s="313">
        <f t="shared" si="79"/>
        <v>0</v>
      </c>
      <c r="T112" s="341"/>
      <c r="U112" s="372"/>
      <c r="V112" s="131">
        <f t="shared" si="80"/>
        <v>0</v>
      </c>
      <c r="W112" s="376"/>
      <c r="X112" s="107">
        <f t="shared" si="68"/>
        <v>1</v>
      </c>
      <c r="Y112" s="108">
        <f t="shared" si="91"/>
        <v>1</v>
      </c>
      <c r="Z112" s="108">
        <f t="shared" si="92"/>
        <v>1</v>
      </c>
      <c r="AA112" s="108">
        <f t="shared" si="93"/>
        <v>1</v>
      </c>
      <c r="AB112" s="108">
        <f t="shared" si="94"/>
        <v>1</v>
      </c>
      <c r="AC112" s="109">
        <f t="shared" si="81"/>
        <v>0</v>
      </c>
      <c r="AD112" s="110">
        <f t="shared" si="82"/>
        <v>0</v>
      </c>
      <c r="AE112" s="110">
        <f t="shared" si="83"/>
        <v>0</v>
      </c>
      <c r="AF112" s="110">
        <f t="shared" si="84"/>
        <v>0</v>
      </c>
      <c r="AG112" s="123">
        <f t="shared" si="85"/>
        <v>0</v>
      </c>
      <c r="AH112" s="125">
        <f t="shared" si="95"/>
        <v>0</v>
      </c>
      <c r="AI112" s="126">
        <f t="shared" si="96"/>
        <v>0</v>
      </c>
      <c r="AJ112" s="126">
        <f t="shared" si="97"/>
        <v>0</v>
      </c>
      <c r="AK112" s="126">
        <f t="shared" si="98"/>
        <v>0</v>
      </c>
      <c r="AL112" s="126">
        <f t="shared" si="99"/>
        <v>0</v>
      </c>
      <c r="AM112" s="298">
        <f t="shared" si="86"/>
        <v>0</v>
      </c>
      <c r="AN112" s="299">
        <f t="shared" si="87"/>
        <v>0</v>
      </c>
      <c r="AO112" s="299">
        <f t="shared" si="88"/>
        <v>0</v>
      </c>
      <c r="AP112" s="299">
        <f t="shared" si="89"/>
        <v>0</v>
      </c>
      <c r="AQ112" s="300">
        <f t="shared" si="90"/>
        <v>0</v>
      </c>
    </row>
    <row r="113" spans="3:43" ht="18" customHeight="1" x14ac:dyDescent="0.35">
      <c r="C113" s="149"/>
      <c r="D113" s="171"/>
      <c r="E113" s="339"/>
      <c r="F113" s="172"/>
      <c r="G113" s="341"/>
      <c r="H113" s="370"/>
      <c r="I113" s="342"/>
      <c r="J113" s="157"/>
      <c r="K113" s="158"/>
      <c r="L113" s="345"/>
      <c r="M113" s="110">
        <f t="shared" si="74"/>
        <v>0</v>
      </c>
      <c r="N113" s="112">
        <f t="shared" si="75"/>
        <v>0</v>
      </c>
      <c r="O113" s="310">
        <f>IF(E113="",0,VLOOKUP(E113,'Salary Scale table'!A$1:B$12,2,FALSE))</f>
        <v>0</v>
      </c>
      <c r="P113" s="311">
        <f t="shared" si="76"/>
        <v>0</v>
      </c>
      <c r="Q113" s="320" t="str">
        <f t="shared" si="77"/>
        <v/>
      </c>
      <c r="R113" s="314">
        <f t="shared" si="78"/>
        <v>0</v>
      </c>
      <c r="S113" s="313">
        <f t="shared" si="79"/>
        <v>0</v>
      </c>
      <c r="T113" s="341"/>
      <c r="U113" s="372"/>
      <c r="V113" s="131">
        <f t="shared" si="80"/>
        <v>0</v>
      </c>
      <c r="W113" s="376"/>
      <c r="X113" s="107">
        <f t="shared" si="68"/>
        <v>1</v>
      </c>
      <c r="Y113" s="108">
        <f t="shared" si="91"/>
        <v>1</v>
      </c>
      <c r="Z113" s="108">
        <f t="shared" si="92"/>
        <v>1</v>
      </c>
      <c r="AA113" s="108">
        <f t="shared" si="93"/>
        <v>1</v>
      </c>
      <c r="AB113" s="108">
        <f t="shared" si="94"/>
        <v>1</v>
      </c>
      <c r="AC113" s="109">
        <f t="shared" si="81"/>
        <v>0</v>
      </c>
      <c r="AD113" s="110">
        <f t="shared" si="82"/>
        <v>0</v>
      </c>
      <c r="AE113" s="110">
        <f t="shared" si="83"/>
        <v>0</v>
      </c>
      <c r="AF113" s="110">
        <f t="shared" si="84"/>
        <v>0</v>
      </c>
      <c r="AG113" s="123">
        <f t="shared" si="85"/>
        <v>0</v>
      </c>
      <c r="AH113" s="125">
        <f t="shared" si="95"/>
        <v>0</v>
      </c>
      <c r="AI113" s="126">
        <f t="shared" si="96"/>
        <v>0</v>
      </c>
      <c r="AJ113" s="126">
        <f t="shared" si="97"/>
        <v>0</v>
      </c>
      <c r="AK113" s="126">
        <f t="shared" si="98"/>
        <v>0</v>
      </c>
      <c r="AL113" s="126">
        <f t="shared" si="99"/>
        <v>0</v>
      </c>
      <c r="AM113" s="298">
        <f t="shared" si="86"/>
        <v>0</v>
      </c>
      <c r="AN113" s="299">
        <f t="shared" si="87"/>
        <v>0</v>
      </c>
      <c r="AO113" s="299">
        <f t="shared" si="88"/>
        <v>0</v>
      </c>
      <c r="AP113" s="299">
        <f t="shared" si="89"/>
        <v>0</v>
      </c>
      <c r="AQ113" s="300">
        <f t="shared" si="90"/>
        <v>0</v>
      </c>
    </row>
    <row r="114" spans="3:43" ht="18" customHeight="1" x14ac:dyDescent="0.35">
      <c r="C114" s="149"/>
      <c r="D114" s="171"/>
      <c r="E114" s="339"/>
      <c r="F114" s="172"/>
      <c r="G114" s="341"/>
      <c r="H114" s="370"/>
      <c r="I114" s="342"/>
      <c r="J114" s="157"/>
      <c r="K114" s="158"/>
      <c r="L114" s="345"/>
      <c r="M114" s="110">
        <f t="shared" si="74"/>
        <v>0</v>
      </c>
      <c r="N114" s="112">
        <f t="shared" si="75"/>
        <v>0</v>
      </c>
      <c r="O114" s="310">
        <f>IF(E114="",0,VLOOKUP(E114,'Salary Scale table'!A$1:B$12,2,FALSE))</f>
        <v>0</v>
      </c>
      <c r="P114" s="311">
        <f t="shared" si="76"/>
        <v>0</v>
      </c>
      <c r="Q114" s="320" t="str">
        <f t="shared" si="77"/>
        <v/>
      </c>
      <c r="R114" s="314">
        <f t="shared" si="78"/>
        <v>0</v>
      </c>
      <c r="S114" s="313">
        <f t="shared" si="79"/>
        <v>0</v>
      </c>
      <c r="T114" s="341"/>
      <c r="U114" s="372"/>
      <c r="V114" s="131">
        <f t="shared" si="80"/>
        <v>0</v>
      </c>
      <c r="W114" s="376"/>
      <c r="X114" s="107">
        <f t="shared" si="68"/>
        <v>1</v>
      </c>
      <c r="Y114" s="108">
        <f t="shared" si="91"/>
        <v>1</v>
      </c>
      <c r="Z114" s="108">
        <f t="shared" si="92"/>
        <v>1</v>
      </c>
      <c r="AA114" s="108">
        <f t="shared" si="93"/>
        <v>1</v>
      </c>
      <c r="AB114" s="108">
        <f t="shared" si="94"/>
        <v>1</v>
      </c>
      <c r="AC114" s="109">
        <f t="shared" si="81"/>
        <v>0</v>
      </c>
      <c r="AD114" s="110">
        <f t="shared" si="82"/>
        <v>0</v>
      </c>
      <c r="AE114" s="110">
        <f t="shared" si="83"/>
        <v>0</v>
      </c>
      <c r="AF114" s="110">
        <f t="shared" si="84"/>
        <v>0</v>
      </c>
      <c r="AG114" s="123">
        <f t="shared" si="85"/>
        <v>0</v>
      </c>
      <c r="AH114" s="125">
        <f t="shared" si="95"/>
        <v>0</v>
      </c>
      <c r="AI114" s="126">
        <f t="shared" si="96"/>
        <v>0</v>
      </c>
      <c r="AJ114" s="126">
        <f t="shared" si="97"/>
        <v>0</v>
      </c>
      <c r="AK114" s="126">
        <f t="shared" si="98"/>
        <v>0</v>
      </c>
      <c r="AL114" s="126">
        <f t="shared" si="99"/>
        <v>0</v>
      </c>
      <c r="AM114" s="298">
        <f t="shared" si="86"/>
        <v>0</v>
      </c>
      <c r="AN114" s="299">
        <f t="shared" si="87"/>
        <v>0</v>
      </c>
      <c r="AO114" s="299">
        <f t="shared" si="88"/>
        <v>0</v>
      </c>
      <c r="AP114" s="299">
        <f t="shared" si="89"/>
        <v>0</v>
      </c>
      <c r="AQ114" s="300">
        <f t="shared" si="90"/>
        <v>0</v>
      </c>
    </row>
    <row r="115" spans="3:43" ht="18" customHeight="1" x14ac:dyDescent="0.35">
      <c r="C115" s="149"/>
      <c r="D115" s="171"/>
      <c r="E115" s="339"/>
      <c r="F115" s="172"/>
      <c r="G115" s="341"/>
      <c r="H115" s="370"/>
      <c r="I115" s="342"/>
      <c r="J115" s="157"/>
      <c r="K115" s="158"/>
      <c r="L115" s="345"/>
      <c r="M115" s="110">
        <f t="shared" si="74"/>
        <v>0</v>
      </c>
      <c r="N115" s="112">
        <f t="shared" si="75"/>
        <v>0</v>
      </c>
      <c r="O115" s="310">
        <f>IF(E115="",0,VLOOKUP(E115,'Salary Scale table'!A$1:B$12,2,FALSE))</f>
        <v>0</v>
      </c>
      <c r="P115" s="311">
        <f t="shared" si="76"/>
        <v>0</v>
      </c>
      <c r="Q115" s="320" t="str">
        <f t="shared" si="77"/>
        <v/>
      </c>
      <c r="R115" s="314">
        <f t="shared" si="78"/>
        <v>0</v>
      </c>
      <c r="S115" s="313">
        <f t="shared" si="79"/>
        <v>0</v>
      </c>
      <c r="T115" s="341"/>
      <c r="U115" s="372"/>
      <c r="V115" s="131">
        <f t="shared" si="80"/>
        <v>0</v>
      </c>
      <c r="W115" s="376"/>
      <c r="X115" s="107">
        <f t="shared" si="68"/>
        <v>1</v>
      </c>
      <c r="Y115" s="108">
        <f t="shared" si="91"/>
        <v>1</v>
      </c>
      <c r="Z115" s="108">
        <f t="shared" si="92"/>
        <v>1</v>
      </c>
      <c r="AA115" s="108">
        <f t="shared" si="93"/>
        <v>1</v>
      </c>
      <c r="AB115" s="108">
        <f t="shared" si="94"/>
        <v>1</v>
      </c>
      <c r="AC115" s="109">
        <f t="shared" si="81"/>
        <v>0</v>
      </c>
      <c r="AD115" s="110">
        <f t="shared" si="82"/>
        <v>0</v>
      </c>
      <c r="AE115" s="110">
        <f t="shared" si="83"/>
        <v>0</v>
      </c>
      <c r="AF115" s="110">
        <f t="shared" si="84"/>
        <v>0</v>
      </c>
      <c r="AG115" s="123">
        <f t="shared" si="85"/>
        <v>0</v>
      </c>
      <c r="AH115" s="125">
        <f t="shared" si="95"/>
        <v>0</v>
      </c>
      <c r="AI115" s="126">
        <f t="shared" si="96"/>
        <v>0</v>
      </c>
      <c r="AJ115" s="126">
        <f t="shared" si="97"/>
        <v>0</v>
      </c>
      <c r="AK115" s="126">
        <f t="shared" si="98"/>
        <v>0</v>
      </c>
      <c r="AL115" s="126">
        <f t="shared" si="99"/>
        <v>0</v>
      </c>
      <c r="AM115" s="298">
        <f t="shared" si="86"/>
        <v>0</v>
      </c>
      <c r="AN115" s="299">
        <f t="shared" si="87"/>
        <v>0</v>
      </c>
      <c r="AO115" s="299">
        <f t="shared" si="88"/>
        <v>0</v>
      </c>
      <c r="AP115" s="299">
        <f t="shared" si="89"/>
        <v>0</v>
      </c>
      <c r="AQ115" s="300">
        <f t="shared" si="90"/>
        <v>0</v>
      </c>
    </row>
    <row r="116" spans="3:43" ht="18" customHeight="1" x14ac:dyDescent="0.35">
      <c r="C116" s="149"/>
      <c r="D116" s="171"/>
      <c r="E116" s="339"/>
      <c r="F116" s="172"/>
      <c r="G116" s="341"/>
      <c r="H116" s="370"/>
      <c r="I116" s="342"/>
      <c r="J116" s="157"/>
      <c r="K116" s="158"/>
      <c r="L116" s="345"/>
      <c r="M116" s="110">
        <f t="shared" si="74"/>
        <v>0</v>
      </c>
      <c r="N116" s="112">
        <f t="shared" si="75"/>
        <v>0</v>
      </c>
      <c r="O116" s="310">
        <f>IF(E116="",0,VLOOKUP(E116,'Salary Scale table'!A$1:B$12,2,FALSE))</f>
        <v>0</v>
      </c>
      <c r="P116" s="311">
        <f t="shared" si="76"/>
        <v>0</v>
      </c>
      <c r="Q116" s="320" t="str">
        <f t="shared" si="77"/>
        <v/>
      </c>
      <c r="R116" s="314">
        <f t="shared" si="78"/>
        <v>0</v>
      </c>
      <c r="S116" s="313">
        <f t="shared" si="79"/>
        <v>0</v>
      </c>
      <c r="T116" s="341"/>
      <c r="U116" s="372"/>
      <c r="V116" s="131">
        <f t="shared" si="80"/>
        <v>0</v>
      </c>
      <c r="W116" s="376"/>
      <c r="X116" s="107">
        <f t="shared" si="68"/>
        <v>1</v>
      </c>
      <c r="Y116" s="108">
        <f t="shared" si="91"/>
        <v>1</v>
      </c>
      <c r="Z116" s="108">
        <f t="shared" si="92"/>
        <v>1</v>
      </c>
      <c r="AA116" s="108">
        <f t="shared" si="93"/>
        <v>1</v>
      </c>
      <c r="AB116" s="108">
        <f t="shared" si="94"/>
        <v>1</v>
      </c>
      <c r="AC116" s="109">
        <f t="shared" si="81"/>
        <v>0</v>
      </c>
      <c r="AD116" s="110">
        <f t="shared" si="82"/>
        <v>0</v>
      </c>
      <c r="AE116" s="110">
        <f t="shared" si="83"/>
        <v>0</v>
      </c>
      <c r="AF116" s="110">
        <f t="shared" si="84"/>
        <v>0</v>
      </c>
      <c r="AG116" s="123">
        <f t="shared" si="85"/>
        <v>0</v>
      </c>
      <c r="AH116" s="125">
        <f t="shared" si="95"/>
        <v>0</v>
      </c>
      <c r="AI116" s="126">
        <f t="shared" si="96"/>
        <v>0</v>
      </c>
      <c r="AJ116" s="126">
        <f t="shared" si="97"/>
        <v>0</v>
      </c>
      <c r="AK116" s="126">
        <f t="shared" si="98"/>
        <v>0</v>
      </c>
      <c r="AL116" s="126">
        <f t="shared" si="99"/>
        <v>0</v>
      </c>
      <c r="AM116" s="298">
        <f t="shared" si="86"/>
        <v>0</v>
      </c>
      <c r="AN116" s="299">
        <f t="shared" si="87"/>
        <v>0</v>
      </c>
      <c r="AO116" s="299">
        <f t="shared" si="88"/>
        <v>0</v>
      </c>
      <c r="AP116" s="299">
        <f t="shared" si="89"/>
        <v>0</v>
      </c>
      <c r="AQ116" s="300">
        <f t="shared" si="90"/>
        <v>0</v>
      </c>
    </row>
    <row r="117" spans="3:43" ht="18" customHeight="1" x14ac:dyDescent="0.35">
      <c r="C117" s="149"/>
      <c r="D117" s="171"/>
      <c r="E117" s="339"/>
      <c r="F117" s="172"/>
      <c r="G117" s="341"/>
      <c r="H117" s="370"/>
      <c r="I117" s="342"/>
      <c r="J117" s="157"/>
      <c r="K117" s="158"/>
      <c r="L117" s="345"/>
      <c r="M117" s="110">
        <f t="shared" si="74"/>
        <v>0</v>
      </c>
      <c r="N117" s="112">
        <f t="shared" si="75"/>
        <v>0</v>
      </c>
      <c r="O117" s="310">
        <f>IF(E117="",0,VLOOKUP(E117,'Salary Scale table'!A$1:B$12,2,FALSE))</f>
        <v>0</v>
      </c>
      <c r="P117" s="311">
        <f t="shared" si="76"/>
        <v>0</v>
      </c>
      <c r="Q117" s="320" t="str">
        <f t="shared" si="77"/>
        <v/>
      </c>
      <c r="R117" s="314">
        <f t="shared" si="78"/>
        <v>0</v>
      </c>
      <c r="S117" s="313">
        <f t="shared" si="79"/>
        <v>0</v>
      </c>
      <c r="T117" s="341"/>
      <c r="U117" s="372"/>
      <c r="V117" s="131">
        <f t="shared" si="80"/>
        <v>0</v>
      </c>
      <c r="W117" s="376"/>
      <c r="X117" s="107">
        <f t="shared" si="68"/>
        <v>1</v>
      </c>
      <c r="Y117" s="108">
        <f t="shared" si="91"/>
        <v>1</v>
      </c>
      <c r="Z117" s="108">
        <f t="shared" si="92"/>
        <v>1</v>
      </c>
      <c r="AA117" s="108">
        <f t="shared" si="93"/>
        <v>1</v>
      </c>
      <c r="AB117" s="108">
        <f t="shared" si="94"/>
        <v>1</v>
      </c>
      <c r="AC117" s="109">
        <f t="shared" si="81"/>
        <v>0</v>
      </c>
      <c r="AD117" s="110">
        <f t="shared" si="82"/>
        <v>0</v>
      </c>
      <c r="AE117" s="110">
        <f t="shared" si="83"/>
        <v>0</v>
      </c>
      <c r="AF117" s="110">
        <f t="shared" si="84"/>
        <v>0</v>
      </c>
      <c r="AG117" s="123">
        <f t="shared" si="85"/>
        <v>0</v>
      </c>
      <c r="AH117" s="125">
        <f t="shared" si="95"/>
        <v>0</v>
      </c>
      <c r="AI117" s="126">
        <f t="shared" si="96"/>
        <v>0</v>
      </c>
      <c r="AJ117" s="126">
        <f t="shared" si="97"/>
        <v>0</v>
      </c>
      <c r="AK117" s="126">
        <f t="shared" si="98"/>
        <v>0</v>
      </c>
      <c r="AL117" s="126">
        <f t="shared" si="99"/>
        <v>0</v>
      </c>
      <c r="AM117" s="298">
        <f t="shared" si="86"/>
        <v>0</v>
      </c>
      <c r="AN117" s="299">
        <f t="shared" si="87"/>
        <v>0</v>
      </c>
      <c r="AO117" s="299">
        <f t="shared" si="88"/>
        <v>0</v>
      </c>
      <c r="AP117" s="299">
        <f t="shared" si="89"/>
        <v>0</v>
      </c>
      <c r="AQ117" s="300">
        <f t="shared" si="90"/>
        <v>0</v>
      </c>
    </row>
    <row r="118" spans="3:43" ht="18" customHeight="1" x14ac:dyDescent="0.35">
      <c r="C118" s="149"/>
      <c r="D118" s="171"/>
      <c r="E118" s="339"/>
      <c r="F118" s="172"/>
      <c r="G118" s="341"/>
      <c r="H118" s="370"/>
      <c r="I118" s="342"/>
      <c r="J118" s="157"/>
      <c r="K118" s="158"/>
      <c r="L118" s="345"/>
      <c r="M118" s="110">
        <f t="shared" si="74"/>
        <v>0</v>
      </c>
      <c r="N118" s="112">
        <f t="shared" si="75"/>
        <v>0</v>
      </c>
      <c r="O118" s="310">
        <f>IF(E118="",0,VLOOKUP(E118,'Salary Scale table'!A$1:B$12,2,FALSE))</f>
        <v>0</v>
      </c>
      <c r="P118" s="311">
        <f t="shared" si="76"/>
        <v>0</v>
      </c>
      <c r="Q118" s="320" t="str">
        <f t="shared" si="77"/>
        <v/>
      </c>
      <c r="R118" s="314">
        <f t="shared" si="78"/>
        <v>0</v>
      </c>
      <c r="S118" s="313">
        <f t="shared" si="79"/>
        <v>0</v>
      </c>
      <c r="T118" s="341"/>
      <c r="U118" s="372"/>
      <c r="V118" s="131">
        <f t="shared" si="80"/>
        <v>0</v>
      </c>
      <c r="W118" s="376"/>
      <c r="X118" s="107">
        <f t="shared" si="68"/>
        <v>1</v>
      </c>
      <c r="Y118" s="108">
        <f t="shared" si="91"/>
        <v>1</v>
      </c>
      <c r="Z118" s="108">
        <f t="shared" si="92"/>
        <v>1</v>
      </c>
      <c r="AA118" s="108">
        <f t="shared" si="93"/>
        <v>1</v>
      </c>
      <c r="AB118" s="108">
        <f t="shared" si="94"/>
        <v>1</v>
      </c>
      <c r="AC118" s="109">
        <f t="shared" si="81"/>
        <v>0</v>
      </c>
      <c r="AD118" s="110">
        <f t="shared" si="82"/>
        <v>0</v>
      </c>
      <c r="AE118" s="110">
        <f t="shared" si="83"/>
        <v>0</v>
      </c>
      <c r="AF118" s="110">
        <f t="shared" si="84"/>
        <v>0</v>
      </c>
      <c r="AG118" s="123">
        <f t="shared" si="85"/>
        <v>0</v>
      </c>
      <c r="AH118" s="125">
        <f t="shared" si="95"/>
        <v>0</v>
      </c>
      <c r="AI118" s="126">
        <f t="shared" si="96"/>
        <v>0</v>
      </c>
      <c r="AJ118" s="126">
        <f t="shared" si="97"/>
        <v>0</v>
      </c>
      <c r="AK118" s="126">
        <f t="shared" si="98"/>
        <v>0</v>
      </c>
      <c r="AL118" s="126">
        <f t="shared" si="99"/>
        <v>0</v>
      </c>
      <c r="AM118" s="298">
        <f t="shared" si="86"/>
        <v>0</v>
      </c>
      <c r="AN118" s="299">
        <f t="shared" si="87"/>
        <v>0</v>
      </c>
      <c r="AO118" s="299">
        <f t="shared" si="88"/>
        <v>0</v>
      </c>
      <c r="AP118" s="299">
        <f t="shared" si="89"/>
        <v>0</v>
      </c>
      <c r="AQ118" s="300">
        <f t="shared" si="90"/>
        <v>0</v>
      </c>
    </row>
    <row r="119" spans="3:43" ht="18" customHeight="1" x14ac:dyDescent="0.35">
      <c r="C119" s="149"/>
      <c r="D119" s="171"/>
      <c r="E119" s="339"/>
      <c r="F119" s="172"/>
      <c r="G119" s="341"/>
      <c r="H119" s="370"/>
      <c r="I119" s="342"/>
      <c r="J119" s="157"/>
      <c r="K119" s="158"/>
      <c r="L119" s="345"/>
      <c r="M119" s="110">
        <f t="shared" si="74"/>
        <v>0</v>
      </c>
      <c r="N119" s="112">
        <f t="shared" si="75"/>
        <v>0</v>
      </c>
      <c r="O119" s="310">
        <f>IF(E119="",0,VLOOKUP(E119,'Salary Scale table'!A$1:B$12,2,FALSE))</f>
        <v>0</v>
      </c>
      <c r="P119" s="311">
        <f t="shared" si="76"/>
        <v>0</v>
      </c>
      <c r="Q119" s="320" t="str">
        <f t="shared" si="77"/>
        <v/>
      </c>
      <c r="R119" s="314">
        <f t="shared" si="78"/>
        <v>0</v>
      </c>
      <c r="S119" s="313">
        <f t="shared" si="79"/>
        <v>0</v>
      </c>
      <c r="T119" s="341"/>
      <c r="U119" s="372"/>
      <c r="V119" s="131">
        <f t="shared" si="80"/>
        <v>0</v>
      </c>
      <c r="W119" s="376"/>
      <c r="X119" s="107">
        <f t="shared" si="68"/>
        <v>1</v>
      </c>
      <c r="Y119" s="108">
        <f t="shared" si="91"/>
        <v>1</v>
      </c>
      <c r="Z119" s="108">
        <f t="shared" si="92"/>
        <v>1</v>
      </c>
      <c r="AA119" s="108">
        <f t="shared" si="93"/>
        <v>1</v>
      </c>
      <c r="AB119" s="108">
        <f t="shared" si="94"/>
        <v>1</v>
      </c>
      <c r="AC119" s="109">
        <f t="shared" si="81"/>
        <v>0</v>
      </c>
      <c r="AD119" s="110">
        <f t="shared" si="82"/>
        <v>0</v>
      </c>
      <c r="AE119" s="110">
        <f t="shared" si="83"/>
        <v>0</v>
      </c>
      <c r="AF119" s="110">
        <f t="shared" si="84"/>
        <v>0</v>
      </c>
      <c r="AG119" s="123">
        <f t="shared" si="85"/>
        <v>0</v>
      </c>
      <c r="AH119" s="125">
        <f t="shared" si="95"/>
        <v>0</v>
      </c>
      <c r="AI119" s="126">
        <f t="shared" si="96"/>
        <v>0</v>
      </c>
      <c r="AJ119" s="126">
        <f t="shared" si="97"/>
        <v>0</v>
      </c>
      <c r="AK119" s="126">
        <f t="shared" si="98"/>
        <v>0</v>
      </c>
      <c r="AL119" s="126">
        <f t="shared" si="99"/>
        <v>0</v>
      </c>
      <c r="AM119" s="298">
        <f t="shared" si="86"/>
        <v>0</v>
      </c>
      <c r="AN119" s="299">
        <f t="shared" si="87"/>
        <v>0</v>
      </c>
      <c r="AO119" s="299">
        <f t="shared" si="88"/>
        <v>0</v>
      </c>
      <c r="AP119" s="299">
        <f t="shared" si="89"/>
        <v>0</v>
      </c>
      <c r="AQ119" s="300">
        <f t="shared" si="90"/>
        <v>0</v>
      </c>
    </row>
    <row r="120" spans="3:43" ht="18" customHeight="1" x14ac:dyDescent="0.35">
      <c r="C120" s="149"/>
      <c r="D120" s="171"/>
      <c r="E120" s="339"/>
      <c r="F120" s="172"/>
      <c r="G120" s="341"/>
      <c r="H120" s="370"/>
      <c r="I120" s="342"/>
      <c r="J120" s="157"/>
      <c r="K120" s="158"/>
      <c r="L120" s="345"/>
      <c r="M120" s="110">
        <f t="shared" si="74"/>
        <v>0</v>
      </c>
      <c r="N120" s="112">
        <f t="shared" si="75"/>
        <v>0</v>
      </c>
      <c r="O120" s="310">
        <f>IF(E120="",0,VLOOKUP(E120,'Salary Scale table'!A$1:B$12,2,FALSE))</f>
        <v>0</v>
      </c>
      <c r="P120" s="311">
        <f t="shared" si="76"/>
        <v>0</v>
      </c>
      <c r="Q120" s="320" t="str">
        <f t="shared" si="77"/>
        <v/>
      </c>
      <c r="R120" s="314">
        <f t="shared" si="78"/>
        <v>0</v>
      </c>
      <c r="S120" s="313">
        <f t="shared" si="79"/>
        <v>0</v>
      </c>
      <c r="T120" s="341"/>
      <c r="U120" s="372"/>
      <c r="V120" s="131">
        <f t="shared" si="80"/>
        <v>0</v>
      </c>
      <c r="W120" s="376"/>
      <c r="X120" s="107">
        <f t="shared" si="68"/>
        <v>1</v>
      </c>
      <c r="Y120" s="108">
        <f t="shared" si="91"/>
        <v>1</v>
      </c>
      <c r="Z120" s="108">
        <f t="shared" si="92"/>
        <v>1</v>
      </c>
      <c r="AA120" s="108">
        <f t="shared" si="93"/>
        <v>1</v>
      </c>
      <c r="AB120" s="108">
        <f t="shared" si="94"/>
        <v>1</v>
      </c>
      <c r="AC120" s="109">
        <f t="shared" si="81"/>
        <v>0</v>
      </c>
      <c r="AD120" s="110">
        <f t="shared" si="82"/>
        <v>0</v>
      </c>
      <c r="AE120" s="110">
        <f t="shared" si="83"/>
        <v>0</v>
      </c>
      <c r="AF120" s="110">
        <f t="shared" si="84"/>
        <v>0</v>
      </c>
      <c r="AG120" s="123">
        <f t="shared" si="85"/>
        <v>0</v>
      </c>
      <c r="AH120" s="125">
        <f t="shared" si="95"/>
        <v>0</v>
      </c>
      <c r="AI120" s="126">
        <f t="shared" si="96"/>
        <v>0</v>
      </c>
      <c r="AJ120" s="126">
        <f t="shared" si="97"/>
        <v>0</v>
      </c>
      <c r="AK120" s="126">
        <f t="shared" si="98"/>
        <v>0</v>
      </c>
      <c r="AL120" s="126">
        <f t="shared" si="99"/>
        <v>0</v>
      </c>
      <c r="AM120" s="298">
        <f t="shared" si="86"/>
        <v>0</v>
      </c>
      <c r="AN120" s="299">
        <f t="shared" si="87"/>
        <v>0</v>
      </c>
      <c r="AO120" s="299">
        <f t="shared" si="88"/>
        <v>0</v>
      </c>
      <c r="AP120" s="299">
        <f t="shared" si="89"/>
        <v>0</v>
      </c>
      <c r="AQ120" s="300">
        <f t="shared" si="90"/>
        <v>0</v>
      </c>
    </row>
    <row r="121" spans="3:43" ht="18" customHeight="1" x14ac:dyDescent="0.35">
      <c r="C121" s="149"/>
      <c r="D121" s="171"/>
      <c r="E121" s="339"/>
      <c r="F121" s="172"/>
      <c r="G121" s="341"/>
      <c r="H121" s="370"/>
      <c r="I121" s="342"/>
      <c r="J121" s="157"/>
      <c r="K121" s="158"/>
      <c r="L121" s="345"/>
      <c r="M121" s="110">
        <f t="shared" si="74"/>
        <v>0</v>
      </c>
      <c r="N121" s="112">
        <f t="shared" si="75"/>
        <v>0</v>
      </c>
      <c r="O121" s="310">
        <f>IF(E121="",0,VLOOKUP(E121,'Salary Scale table'!A$1:B$12,2,FALSE))</f>
        <v>0</v>
      </c>
      <c r="P121" s="311">
        <f t="shared" si="76"/>
        <v>0</v>
      </c>
      <c r="Q121" s="320" t="str">
        <f t="shared" si="77"/>
        <v/>
      </c>
      <c r="R121" s="314">
        <f t="shared" si="78"/>
        <v>0</v>
      </c>
      <c r="S121" s="313">
        <f t="shared" si="79"/>
        <v>0</v>
      </c>
      <c r="T121" s="341"/>
      <c r="U121" s="372"/>
      <c r="V121" s="131">
        <f t="shared" si="80"/>
        <v>0</v>
      </c>
      <c r="W121" s="376"/>
      <c r="X121" s="107">
        <f t="shared" si="68"/>
        <v>1</v>
      </c>
      <c r="Y121" s="108">
        <f t="shared" si="91"/>
        <v>1</v>
      </c>
      <c r="Z121" s="108">
        <f t="shared" si="92"/>
        <v>1</v>
      </c>
      <c r="AA121" s="108">
        <f t="shared" si="93"/>
        <v>1</v>
      </c>
      <c r="AB121" s="108">
        <f t="shared" si="94"/>
        <v>1</v>
      </c>
      <c r="AC121" s="109">
        <f t="shared" si="81"/>
        <v>0</v>
      </c>
      <c r="AD121" s="110">
        <f t="shared" si="82"/>
        <v>0</v>
      </c>
      <c r="AE121" s="110">
        <f t="shared" si="83"/>
        <v>0</v>
      </c>
      <c r="AF121" s="110">
        <f t="shared" si="84"/>
        <v>0</v>
      </c>
      <c r="AG121" s="123">
        <f t="shared" si="85"/>
        <v>0</v>
      </c>
      <c r="AH121" s="125">
        <f t="shared" si="95"/>
        <v>0</v>
      </c>
      <c r="AI121" s="126">
        <f t="shared" si="96"/>
        <v>0</v>
      </c>
      <c r="AJ121" s="126">
        <f t="shared" si="97"/>
        <v>0</v>
      </c>
      <c r="AK121" s="126">
        <f t="shared" si="98"/>
        <v>0</v>
      </c>
      <c r="AL121" s="126">
        <f t="shared" si="99"/>
        <v>0</v>
      </c>
      <c r="AM121" s="298">
        <f t="shared" si="86"/>
        <v>0</v>
      </c>
      <c r="AN121" s="299">
        <f t="shared" si="87"/>
        <v>0</v>
      </c>
      <c r="AO121" s="299">
        <f t="shared" si="88"/>
        <v>0</v>
      </c>
      <c r="AP121" s="299">
        <f t="shared" si="89"/>
        <v>0</v>
      </c>
      <c r="AQ121" s="300">
        <f t="shared" si="90"/>
        <v>0</v>
      </c>
    </row>
    <row r="122" spans="3:43" ht="18" customHeight="1" x14ac:dyDescent="0.35">
      <c r="C122" s="149"/>
      <c r="D122" s="171"/>
      <c r="E122" s="339"/>
      <c r="F122" s="172"/>
      <c r="G122" s="341"/>
      <c r="H122" s="370"/>
      <c r="I122" s="342"/>
      <c r="J122" s="157"/>
      <c r="K122" s="158"/>
      <c r="L122" s="345"/>
      <c r="M122" s="110">
        <f t="shared" si="74"/>
        <v>0</v>
      </c>
      <c r="N122" s="112">
        <f t="shared" si="75"/>
        <v>0</v>
      </c>
      <c r="O122" s="310">
        <f>IF(E122="",0,VLOOKUP(E122,'Salary Scale table'!A$1:B$12,2,FALSE))</f>
        <v>0</v>
      </c>
      <c r="P122" s="311">
        <f t="shared" si="76"/>
        <v>0</v>
      </c>
      <c r="Q122" s="320" t="str">
        <f t="shared" si="77"/>
        <v/>
      </c>
      <c r="R122" s="314">
        <f t="shared" si="78"/>
        <v>0</v>
      </c>
      <c r="S122" s="313">
        <f t="shared" si="79"/>
        <v>0</v>
      </c>
      <c r="T122" s="341"/>
      <c r="U122" s="372"/>
      <c r="V122" s="131">
        <f t="shared" si="80"/>
        <v>0</v>
      </c>
      <c r="W122" s="376"/>
      <c r="X122" s="107">
        <f t="shared" si="68"/>
        <v>1</v>
      </c>
      <c r="Y122" s="108">
        <f t="shared" si="91"/>
        <v>1</v>
      </c>
      <c r="Z122" s="108">
        <f t="shared" si="92"/>
        <v>1</v>
      </c>
      <c r="AA122" s="108">
        <f t="shared" si="93"/>
        <v>1</v>
      </c>
      <c r="AB122" s="108">
        <f t="shared" si="94"/>
        <v>1</v>
      </c>
      <c r="AC122" s="109">
        <f t="shared" si="81"/>
        <v>0</v>
      </c>
      <c r="AD122" s="110">
        <f t="shared" si="82"/>
        <v>0</v>
      </c>
      <c r="AE122" s="110">
        <f t="shared" si="83"/>
        <v>0</v>
      </c>
      <c r="AF122" s="110">
        <f t="shared" si="84"/>
        <v>0</v>
      </c>
      <c r="AG122" s="123">
        <f t="shared" si="85"/>
        <v>0</v>
      </c>
      <c r="AH122" s="125">
        <f t="shared" si="95"/>
        <v>0</v>
      </c>
      <c r="AI122" s="126">
        <f t="shared" si="96"/>
        <v>0</v>
      </c>
      <c r="AJ122" s="126">
        <f t="shared" si="97"/>
        <v>0</v>
      </c>
      <c r="AK122" s="126">
        <f t="shared" si="98"/>
        <v>0</v>
      </c>
      <c r="AL122" s="126">
        <f t="shared" si="99"/>
        <v>0</v>
      </c>
      <c r="AM122" s="298">
        <f t="shared" si="86"/>
        <v>0</v>
      </c>
      <c r="AN122" s="299">
        <f t="shared" si="87"/>
        <v>0</v>
      </c>
      <c r="AO122" s="299">
        <f t="shared" si="88"/>
        <v>0</v>
      </c>
      <c r="AP122" s="299">
        <f t="shared" si="89"/>
        <v>0</v>
      </c>
      <c r="AQ122" s="300">
        <f t="shared" si="90"/>
        <v>0</v>
      </c>
    </row>
    <row r="123" spans="3:43" ht="18" customHeight="1" x14ac:dyDescent="0.35">
      <c r="C123" s="149"/>
      <c r="D123" s="171"/>
      <c r="E123" s="339"/>
      <c r="F123" s="172"/>
      <c r="G123" s="341"/>
      <c r="H123" s="370"/>
      <c r="I123" s="342"/>
      <c r="J123" s="157"/>
      <c r="K123" s="158"/>
      <c r="L123" s="345"/>
      <c r="M123" s="110">
        <f t="shared" si="74"/>
        <v>0</v>
      </c>
      <c r="N123" s="112">
        <f t="shared" si="75"/>
        <v>0</v>
      </c>
      <c r="O123" s="310">
        <f>IF(E123="",0,VLOOKUP(E123,'Salary Scale table'!A$1:B$12,2,FALSE))</f>
        <v>0</v>
      </c>
      <c r="P123" s="311">
        <f t="shared" si="76"/>
        <v>0</v>
      </c>
      <c r="Q123" s="320" t="str">
        <f t="shared" si="77"/>
        <v/>
      </c>
      <c r="R123" s="314">
        <f t="shared" si="78"/>
        <v>0</v>
      </c>
      <c r="S123" s="313">
        <f t="shared" si="79"/>
        <v>0</v>
      </c>
      <c r="T123" s="341"/>
      <c r="U123" s="372"/>
      <c r="V123" s="131">
        <f t="shared" si="80"/>
        <v>0</v>
      </c>
      <c r="W123" s="376"/>
      <c r="X123" s="107">
        <f t="shared" si="68"/>
        <v>1</v>
      </c>
      <c r="Y123" s="108">
        <f t="shared" si="91"/>
        <v>1</v>
      </c>
      <c r="Z123" s="108">
        <f t="shared" si="92"/>
        <v>1</v>
      </c>
      <c r="AA123" s="108">
        <f t="shared" si="93"/>
        <v>1</v>
      </c>
      <c r="AB123" s="108">
        <f t="shared" si="94"/>
        <v>1</v>
      </c>
      <c r="AC123" s="109">
        <f t="shared" si="81"/>
        <v>0</v>
      </c>
      <c r="AD123" s="110">
        <f t="shared" si="82"/>
        <v>0</v>
      </c>
      <c r="AE123" s="110">
        <f t="shared" si="83"/>
        <v>0</v>
      </c>
      <c r="AF123" s="110">
        <f t="shared" si="84"/>
        <v>0</v>
      </c>
      <c r="AG123" s="123">
        <f t="shared" si="85"/>
        <v>0</v>
      </c>
      <c r="AH123" s="125">
        <f t="shared" si="95"/>
        <v>0</v>
      </c>
      <c r="AI123" s="126">
        <f t="shared" si="96"/>
        <v>0</v>
      </c>
      <c r="AJ123" s="126">
        <f t="shared" si="97"/>
        <v>0</v>
      </c>
      <c r="AK123" s="126">
        <f t="shared" si="98"/>
        <v>0</v>
      </c>
      <c r="AL123" s="126">
        <f t="shared" si="99"/>
        <v>0</v>
      </c>
      <c r="AM123" s="298">
        <f t="shared" si="86"/>
        <v>0</v>
      </c>
      <c r="AN123" s="299">
        <f t="shared" si="87"/>
        <v>0</v>
      </c>
      <c r="AO123" s="299">
        <f t="shared" si="88"/>
        <v>0</v>
      </c>
      <c r="AP123" s="299">
        <f t="shared" si="89"/>
        <v>0</v>
      </c>
      <c r="AQ123" s="300">
        <f t="shared" si="90"/>
        <v>0</v>
      </c>
    </row>
    <row r="124" spans="3:43" ht="18" customHeight="1" x14ac:dyDescent="0.35">
      <c r="C124" s="149"/>
      <c r="D124" s="171"/>
      <c r="E124" s="339"/>
      <c r="F124" s="172"/>
      <c r="G124" s="341"/>
      <c r="H124" s="370"/>
      <c r="I124" s="342"/>
      <c r="J124" s="157"/>
      <c r="K124" s="158"/>
      <c r="L124" s="345"/>
      <c r="M124" s="110">
        <f t="shared" si="74"/>
        <v>0</v>
      </c>
      <c r="N124" s="112">
        <f t="shared" si="75"/>
        <v>0</v>
      </c>
      <c r="O124" s="310">
        <f>IF(E124="",0,VLOOKUP(E124,'Salary Scale table'!A$1:B$12,2,FALSE))</f>
        <v>0</v>
      </c>
      <c r="P124" s="311">
        <f t="shared" si="76"/>
        <v>0</v>
      </c>
      <c r="Q124" s="320" t="str">
        <f t="shared" si="77"/>
        <v/>
      </c>
      <c r="R124" s="314">
        <f t="shared" si="78"/>
        <v>0</v>
      </c>
      <c r="S124" s="313">
        <f t="shared" si="79"/>
        <v>0</v>
      </c>
      <c r="T124" s="341"/>
      <c r="U124" s="372"/>
      <c r="V124" s="131">
        <f t="shared" si="80"/>
        <v>0</v>
      </c>
      <c r="W124" s="376"/>
      <c r="X124" s="107">
        <f t="shared" si="68"/>
        <v>1</v>
      </c>
      <c r="Y124" s="108">
        <f t="shared" si="91"/>
        <v>1</v>
      </c>
      <c r="Z124" s="108">
        <f t="shared" si="92"/>
        <v>1</v>
      </c>
      <c r="AA124" s="108">
        <f t="shared" si="93"/>
        <v>1</v>
      </c>
      <c r="AB124" s="108">
        <f t="shared" si="94"/>
        <v>1</v>
      </c>
      <c r="AC124" s="109">
        <f t="shared" si="81"/>
        <v>0</v>
      </c>
      <c r="AD124" s="110">
        <f t="shared" si="82"/>
        <v>0</v>
      </c>
      <c r="AE124" s="110">
        <f t="shared" si="83"/>
        <v>0</v>
      </c>
      <c r="AF124" s="110">
        <f t="shared" si="84"/>
        <v>0</v>
      </c>
      <c r="AG124" s="123">
        <f t="shared" si="85"/>
        <v>0</v>
      </c>
      <c r="AH124" s="125">
        <f t="shared" si="95"/>
        <v>0</v>
      </c>
      <c r="AI124" s="126">
        <f t="shared" si="96"/>
        <v>0</v>
      </c>
      <c r="AJ124" s="126">
        <f t="shared" si="97"/>
        <v>0</v>
      </c>
      <c r="AK124" s="126">
        <f t="shared" si="98"/>
        <v>0</v>
      </c>
      <c r="AL124" s="126">
        <f t="shared" si="99"/>
        <v>0</v>
      </c>
      <c r="AM124" s="298">
        <f t="shared" si="86"/>
        <v>0</v>
      </c>
      <c r="AN124" s="299">
        <f t="shared" si="87"/>
        <v>0</v>
      </c>
      <c r="AO124" s="299">
        <f t="shared" si="88"/>
        <v>0</v>
      </c>
      <c r="AP124" s="299">
        <f t="shared" si="89"/>
        <v>0</v>
      </c>
      <c r="AQ124" s="300">
        <f t="shared" si="90"/>
        <v>0</v>
      </c>
    </row>
    <row r="125" spans="3:43" ht="18" customHeight="1" x14ac:dyDescent="0.35">
      <c r="C125" s="149"/>
      <c r="D125" s="171"/>
      <c r="E125" s="339"/>
      <c r="F125" s="172"/>
      <c r="G125" s="341"/>
      <c r="H125" s="370"/>
      <c r="I125" s="342"/>
      <c r="J125" s="157"/>
      <c r="K125" s="158"/>
      <c r="L125" s="345"/>
      <c r="M125" s="110">
        <f t="shared" si="74"/>
        <v>0</v>
      </c>
      <c r="N125" s="112">
        <f t="shared" si="75"/>
        <v>0</v>
      </c>
      <c r="O125" s="310">
        <f>IF(E125="",0,VLOOKUP(E125,'Salary Scale table'!A$1:B$12,2,FALSE))</f>
        <v>0</v>
      </c>
      <c r="P125" s="311">
        <f t="shared" si="76"/>
        <v>0</v>
      </c>
      <c r="Q125" s="320" t="str">
        <f t="shared" si="77"/>
        <v/>
      </c>
      <c r="R125" s="314">
        <f t="shared" si="78"/>
        <v>0</v>
      </c>
      <c r="S125" s="313">
        <f t="shared" si="79"/>
        <v>0</v>
      </c>
      <c r="T125" s="341"/>
      <c r="U125" s="372"/>
      <c r="V125" s="131">
        <f t="shared" si="80"/>
        <v>0</v>
      </c>
      <c r="W125" s="376"/>
      <c r="X125" s="107">
        <f t="shared" si="68"/>
        <v>1</v>
      </c>
      <c r="Y125" s="108">
        <f t="shared" si="91"/>
        <v>1</v>
      </c>
      <c r="Z125" s="108">
        <f t="shared" si="92"/>
        <v>1</v>
      </c>
      <c r="AA125" s="108">
        <f t="shared" si="93"/>
        <v>1</v>
      </c>
      <c r="AB125" s="108">
        <f t="shared" si="94"/>
        <v>1</v>
      </c>
      <c r="AC125" s="109">
        <f t="shared" si="81"/>
        <v>0</v>
      </c>
      <c r="AD125" s="110">
        <f t="shared" si="82"/>
        <v>0</v>
      </c>
      <c r="AE125" s="110">
        <f t="shared" si="83"/>
        <v>0</v>
      </c>
      <c r="AF125" s="110">
        <f t="shared" si="84"/>
        <v>0</v>
      </c>
      <c r="AG125" s="123">
        <f t="shared" si="85"/>
        <v>0</v>
      </c>
      <c r="AH125" s="125">
        <f t="shared" si="95"/>
        <v>0</v>
      </c>
      <c r="AI125" s="126">
        <f t="shared" si="96"/>
        <v>0</v>
      </c>
      <c r="AJ125" s="126">
        <f t="shared" si="97"/>
        <v>0</v>
      </c>
      <c r="AK125" s="126">
        <f t="shared" si="98"/>
        <v>0</v>
      </c>
      <c r="AL125" s="126">
        <f t="shared" si="99"/>
        <v>0</v>
      </c>
      <c r="AM125" s="298">
        <f t="shared" si="86"/>
        <v>0</v>
      </c>
      <c r="AN125" s="299">
        <f t="shared" si="87"/>
        <v>0</v>
      </c>
      <c r="AO125" s="299">
        <f t="shared" si="88"/>
        <v>0</v>
      </c>
      <c r="AP125" s="299">
        <f t="shared" si="89"/>
        <v>0</v>
      </c>
      <c r="AQ125" s="300">
        <f t="shared" si="90"/>
        <v>0</v>
      </c>
    </row>
    <row r="126" spans="3:43" ht="18" customHeight="1" x14ac:dyDescent="0.35">
      <c r="C126" s="149"/>
      <c r="D126" s="171"/>
      <c r="E126" s="339"/>
      <c r="F126" s="172"/>
      <c r="G126" s="341"/>
      <c r="H126" s="370"/>
      <c r="I126" s="342"/>
      <c r="J126" s="157"/>
      <c r="K126" s="158"/>
      <c r="L126" s="345"/>
      <c r="M126" s="110">
        <f t="shared" si="74"/>
        <v>0</v>
      </c>
      <c r="N126" s="112">
        <f t="shared" si="75"/>
        <v>0</v>
      </c>
      <c r="O126" s="310">
        <f>IF(E126="",0,VLOOKUP(E126,'Salary Scale table'!A$1:B$12,2,FALSE))</f>
        <v>0</v>
      </c>
      <c r="P126" s="311">
        <f t="shared" si="76"/>
        <v>0</v>
      </c>
      <c r="Q126" s="320" t="str">
        <f t="shared" si="77"/>
        <v/>
      </c>
      <c r="R126" s="314">
        <f t="shared" si="78"/>
        <v>0</v>
      </c>
      <c r="S126" s="313">
        <f t="shared" si="79"/>
        <v>0</v>
      </c>
      <c r="T126" s="341"/>
      <c r="U126" s="372"/>
      <c r="V126" s="131">
        <f t="shared" si="80"/>
        <v>0</v>
      </c>
      <c r="W126" s="376"/>
      <c r="X126" s="107">
        <f t="shared" si="68"/>
        <v>1</v>
      </c>
      <c r="Y126" s="108">
        <f t="shared" si="91"/>
        <v>1</v>
      </c>
      <c r="Z126" s="108">
        <f t="shared" si="92"/>
        <v>1</v>
      </c>
      <c r="AA126" s="108">
        <f t="shared" si="93"/>
        <v>1</v>
      </c>
      <c r="AB126" s="108">
        <f t="shared" si="94"/>
        <v>1</v>
      </c>
      <c r="AC126" s="109">
        <f t="shared" si="81"/>
        <v>0</v>
      </c>
      <c r="AD126" s="110">
        <f t="shared" si="82"/>
        <v>0</v>
      </c>
      <c r="AE126" s="110">
        <f t="shared" si="83"/>
        <v>0</v>
      </c>
      <c r="AF126" s="110">
        <f t="shared" si="84"/>
        <v>0</v>
      </c>
      <c r="AG126" s="123">
        <f t="shared" si="85"/>
        <v>0</v>
      </c>
      <c r="AH126" s="125">
        <f t="shared" si="95"/>
        <v>0</v>
      </c>
      <c r="AI126" s="126">
        <f t="shared" si="96"/>
        <v>0</v>
      </c>
      <c r="AJ126" s="126">
        <f t="shared" si="97"/>
        <v>0</v>
      </c>
      <c r="AK126" s="126">
        <f t="shared" si="98"/>
        <v>0</v>
      </c>
      <c r="AL126" s="126">
        <f t="shared" si="99"/>
        <v>0</v>
      </c>
      <c r="AM126" s="298">
        <f t="shared" si="86"/>
        <v>0</v>
      </c>
      <c r="AN126" s="299">
        <f t="shared" si="87"/>
        <v>0</v>
      </c>
      <c r="AO126" s="299">
        <f t="shared" si="88"/>
        <v>0</v>
      </c>
      <c r="AP126" s="299">
        <f t="shared" si="89"/>
        <v>0</v>
      </c>
      <c r="AQ126" s="300">
        <f t="shared" si="90"/>
        <v>0</v>
      </c>
    </row>
    <row r="127" spans="3:43" ht="18" customHeight="1" x14ac:dyDescent="0.35">
      <c r="C127" s="149"/>
      <c r="D127" s="171"/>
      <c r="E127" s="339"/>
      <c r="F127" s="172"/>
      <c r="G127" s="341"/>
      <c r="H127" s="370"/>
      <c r="I127" s="342"/>
      <c r="J127" s="157"/>
      <c r="K127" s="158"/>
      <c r="L127" s="345"/>
      <c r="M127" s="110">
        <f t="shared" ref="M127:M158" si="100">IF(L127="Time Only",G127,G127*1.5)</f>
        <v>0</v>
      </c>
      <c r="N127" s="112">
        <f t="shared" ref="N127:N158" si="101">(SUM(G127*J127+K127*M127)*4.33)*1.0765+H127*1.0765+I127</f>
        <v>0</v>
      </c>
      <c r="O127" s="310">
        <f>IF(E127="",0,VLOOKUP(E127,'Salary Scale table'!A$1:B$12,2,FALSE))</f>
        <v>0</v>
      </c>
      <c r="P127" s="311">
        <f t="shared" ref="P127:P158" si="102">MAX(O127-G127,0)</f>
        <v>0</v>
      </c>
      <c r="Q127" s="320" t="str">
        <f t="shared" ref="Q127:Q158" si="103">IF(G127=0,"",P127/G127)</f>
        <v/>
      </c>
      <c r="R127" s="314">
        <f t="shared" ref="R127:R158" si="104">IF(L127="time only",O127,O127*1.5)</f>
        <v>0</v>
      </c>
      <c r="S127" s="313">
        <f t="shared" ref="S127:S158" si="105">MAX(IF(O127=0,N127,(((J127*O127)+(K127*R127))*4.33)*1.0765+H127*1.0765+$I127),N127)</f>
        <v>0</v>
      </c>
      <c r="T127" s="341"/>
      <c r="U127" s="372"/>
      <c r="V127" s="131">
        <f t="shared" ref="V127:V158" si="106">IF(U127=0,0,IF(T127="New Hourly Rate",U127,IF(T127="% Increase",(1+U127/100)*G127,G127)))</f>
        <v>0</v>
      </c>
      <c r="W127" s="376"/>
      <c r="X127" s="107">
        <f t="shared" si="68"/>
        <v>1</v>
      </c>
      <c r="Y127" s="108">
        <f t="shared" si="91"/>
        <v>1</v>
      </c>
      <c r="Z127" s="108">
        <f t="shared" si="92"/>
        <v>1</v>
      </c>
      <c r="AA127" s="108">
        <f t="shared" si="93"/>
        <v>1</v>
      </c>
      <c r="AB127" s="108">
        <f t="shared" si="94"/>
        <v>1</v>
      </c>
      <c r="AC127" s="109">
        <f t="shared" ref="AC127:AC158" si="107">($V127-$G127)*X127+$G127</f>
        <v>0</v>
      </c>
      <c r="AD127" s="110">
        <f t="shared" ref="AD127:AD158" si="108">($V127-$G127)*Y127+$G127</f>
        <v>0</v>
      </c>
      <c r="AE127" s="110">
        <f t="shared" ref="AE127:AE158" si="109">($V127-$G127)*Z127+$G127</f>
        <v>0</v>
      </c>
      <c r="AF127" s="110">
        <f t="shared" ref="AF127:AF158" si="110">($V127-$G127)*AA127+$G127</f>
        <v>0</v>
      </c>
      <c r="AG127" s="123">
        <f t="shared" ref="AG127:AG158" si="111">($V127-$G127)*AB127+$G127</f>
        <v>0</v>
      </c>
      <c r="AH127" s="125">
        <f t="shared" si="95"/>
        <v>0</v>
      </c>
      <c r="AI127" s="126">
        <f t="shared" si="96"/>
        <v>0</v>
      </c>
      <c r="AJ127" s="126">
        <f t="shared" si="97"/>
        <v>0</v>
      </c>
      <c r="AK127" s="126">
        <f t="shared" si="98"/>
        <v>0</v>
      </c>
      <c r="AL127" s="126">
        <f t="shared" si="99"/>
        <v>0</v>
      </c>
      <c r="AM127" s="298">
        <f t="shared" ref="AM127:AM158" si="112">IF($V127=0,$N127,((((AC127*$J127)+($K127*AH127)))*4.33)*1.0765+$I127+$H127*1.0765)</f>
        <v>0</v>
      </c>
      <c r="AN127" s="299">
        <f t="shared" ref="AN127:AN158" si="113">IF($V127=0,$N127,((((AD127*$J127)+($K127*AI127)))*4.33)*1.0765+$I127+$H127*1.0765)</f>
        <v>0</v>
      </c>
      <c r="AO127" s="299">
        <f t="shared" ref="AO127:AO158" si="114">IF($V127=0,$N127,((((AE127*$J127)+($K127*AJ127)))*4.33)*1.0765+$I127+$H127*1.0765)</f>
        <v>0</v>
      </c>
      <c r="AP127" s="299">
        <f t="shared" ref="AP127:AP158" si="115">IF($V127=0,$N127,((((AF127*$J127)+($K127*AK127)))*4.33)*1.0765+$I127+$H127*1.0765)</f>
        <v>0</v>
      </c>
      <c r="AQ127" s="300">
        <f t="shared" ref="AQ127:AQ158" si="116">IF($V127=0,$N127,((((AG127*$J127)+($K127*AL127)))*4.33)*1.0765+$I127+$H127*1.0765)</f>
        <v>0</v>
      </c>
    </row>
    <row r="128" spans="3:43" ht="18" customHeight="1" x14ac:dyDescent="0.35">
      <c r="C128" s="149"/>
      <c r="D128" s="171"/>
      <c r="E128" s="339"/>
      <c r="F128" s="172"/>
      <c r="G128" s="341"/>
      <c r="H128" s="370"/>
      <c r="I128" s="342"/>
      <c r="J128" s="157"/>
      <c r="K128" s="158"/>
      <c r="L128" s="345"/>
      <c r="M128" s="110">
        <f t="shared" si="100"/>
        <v>0</v>
      </c>
      <c r="N128" s="112">
        <f t="shared" si="101"/>
        <v>0</v>
      </c>
      <c r="O128" s="310">
        <f>IF(E128="",0,VLOOKUP(E128,'Salary Scale table'!A$1:B$12,2,FALSE))</f>
        <v>0</v>
      </c>
      <c r="P128" s="311">
        <f t="shared" si="102"/>
        <v>0</v>
      </c>
      <c r="Q128" s="320" t="str">
        <f t="shared" si="103"/>
        <v/>
      </c>
      <c r="R128" s="314">
        <f t="shared" si="104"/>
        <v>0</v>
      </c>
      <c r="S128" s="313">
        <f t="shared" si="105"/>
        <v>0</v>
      </c>
      <c r="T128" s="341"/>
      <c r="U128" s="372"/>
      <c r="V128" s="131">
        <f t="shared" si="106"/>
        <v>0</v>
      </c>
      <c r="W128" s="376"/>
      <c r="X128" s="107">
        <f t="shared" si="68"/>
        <v>1</v>
      </c>
      <c r="Y128" s="108">
        <f t="shared" si="91"/>
        <v>1</v>
      </c>
      <c r="Z128" s="108">
        <f t="shared" si="92"/>
        <v>1</v>
      </c>
      <c r="AA128" s="108">
        <f t="shared" si="93"/>
        <v>1</v>
      </c>
      <c r="AB128" s="108">
        <f t="shared" si="94"/>
        <v>1</v>
      </c>
      <c r="AC128" s="109">
        <f t="shared" si="107"/>
        <v>0</v>
      </c>
      <c r="AD128" s="110">
        <f t="shared" si="108"/>
        <v>0</v>
      </c>
      <c r="AE128" s="110">
        <f t="shared" si="109"/>
        <v>0</v>
      </c>
      <c r="AF128" s="110">
        <f t="shared" si="110"/>
        <v>0</v>
      </c>
      <c r="AG128" s="123">
        <f t="shared" si="111"/>
        <v>0</v>
      </c>
      <c r="AH128" s="125">
        <f t="shared" si="95"/>
        <v>0</v>
      </c>
      <c r="AI128" s="126">
        <f t="shared" si="96"/>
        <v>0</v>
      </c>
      <c r="AJ128" s="126">
        <f t="shared" si="97"/>
        <v>0</v>
      </c>
      <c r="AK128" s="126">
        <f t="shared" si="98"/>
        <v>0</v>
      </c>
      <c r="AL128" s="126">
        <f t="shared" si="99"/>
        <v>0</v>
      </c>
      <c r="AM128" s="298">
        <f t="shared" si="112"/>
        <v>0</v>
      </c>
      <c r="AN128" s="299">
        <f t="shared" si="113"/>
        <v>0</v>
      </c>
      <c r="AO128" s="299">
        <f t="shared" si="114"/>
        <v>0</v>
      </c>
      <c r="AP128" s="299">
        <f t="shared" si="115"/>
        <v>0</v>
      </c>
      <c r="AQ128" s="300">
        <f t="shared" si="116"/>
        <v>0</v>
      </c>
    </row>
    <row r="129" spans="3:43" ht="18" customHeight="1" x14ac:dyDescent="0.35">
      <c r="C129" s="149"/>
      <c r="D129" s="171"/>
      <c r="E129" s="339"/>
      <c r="F129" s="172"/>
      <c r="G129" s="341"/>
      <c r="H129" s="370"/>
      <c r="I129" s="342"/>
      <c r="J129" s="157"/>
      <c r="K129" s="158"/>
      <c r="L129" s="345"/>
      <c r="M129" s="110">
        <f t="shared" si="100"/>
        <v>0</v>
      </c>
      <c r="N129" s="112">
        <f t="shared" si="101"/>
        <v>0</v>
      </c>
      <c r="O129" s="310">
        <f>IF(E129="",0,VLOOKUP(E129,'Salary Scale table'!A$1:B$12,2,FALSE))</f>
        <v>0</v>
      </c>
      <c r="P129" s="311">
        <f t="shared" si="102"/>
        <v>0</v>
      </c>
      <c r="Q129" s="320" t="str">
        <f t="shared" si="103"/>
        <v/>
      </c>
      <c r="R129" s="314">
        <f t="shared" si="104"/>
        <v>0</v>
      </c>
      <c r="S129" s="313">
        <f t="shared" si="105"/>
        <v>0</v>
      </c>
      <c r="T129" s="341"/>
      <c r="U129" s="372"/>
      <c r="V129" s="131">
        <f t="shared" si="106"/>
        <v>0</v>
      </c>
      <c r="W129" s="376"/>
      <c r="X129" s="107">
        <f t="shared" si="68"/>
        <v>1</v>
      </c>
      <c r="Y129" s="108">
        <f t="shared" si="91"/>
        <v>1</v>
      </c>
      <c r="Z129" s="108">
        <f t="shared" si="92"/>
        <v>1</v>
      </c>
      <c r="AA129" s="108">
        <f t="shared" si="93"/>
        <v>1</v>
      </c>
      <c r="AB129" s="108">
        <f t="shared" si="94"/>
        <v>1</v>
      </c>
      <c r="AC129" s="109">
        <f t="shared" si="107"/>
        <v>0</v>
      </c>
      <c r="AD129" s="110">
        <f t="shared" si="108"/>
        <v>0</v>
      </c>
      <c r="AE129" s="110">
        <f t="shared" si="109"/>
        <v>0</v>
      </c>
      <c r="AF129" s="110">
        <f t="shared" si="110"/>
        <v>0</v>
      </c>
      <c r="AG129" s="123">
        <f t="shared" si="111"/>
        <v>0</v>
      </c>
      <c r="AH129" s="125">
        <f t="shared" si="95"/>
        <v>0</v>
      </c>
      <c r="AI129" s="126">
        <f t="shared" si="96"/>
        <v>0</v>
      </c>
      <c r="AJ129" s="126">
        <f t="shared" si="97"/>
        <v>0</v>
      </c>
      <c r="AK129" s="126">
        <f t="shared" si="98"/>
        <v>0</v>
      </c>
      <c r="AL129" s="126">
        <f t="shared" si="99"/>
        <v>0</v>
      </c>
      <c r="AM129" s="298">
        <f t="shared" si="112"/>
        <v>0</v>
      </c>
      <c r="AN129" s="299">
        <f t="shared" si="113"/>
        <v>0</v>
      </c>
      <c r="AO129" s="299">
        <f t="shared" si="114"/>
        <v>0</v>
      </c>
      <c r="AP129" s="299">
        <f t="shared" si="115"/>
        <v>0</v>
      </c>
      <c r="AQ129" s="300">
        <f t="shared" si="116"/>
        <v>0</v>
      </c>
    </row>
    <row r="130" spans="3:43" ht="18" customHeight="1" x14ac:dyDescent="0.35">
      <c r="C130" s="149"/>
      <c r="D130" s="171"/>
      <c r="E130" s="339"/>
      <c r="F130" s="172"/>
      <c r="G130" s="341"/>
      <c r="H130" s="370"/>
      <c r="I130" s="342"/>
      <c r="J130" s="157"/>
      <c r="K130" s="158"/>
      <c r="L130" s="345"/>
      <c r="M130" s="110">
        <f t="shared" si="100"/>
        <v>0</v>
      </c>
      <c r="N130" s="112">
        <f t="shared" si="101"/>
        <v>0</v>
      </c>
      <c r="O130" s="310">
        <f>IF(E130="",0,VLOOKUP(E130,'Salary Scale table'!A$1:B$12,2,FALSE))</f>
        <v>0</v>
      </c>
      <c r="P130" s="311">
        <f t="shared" si="102"/>
        <v>0</v>
      </c>
      <c r="Q130" s="320" t="str">
        <f t="shared" si="103"/>
        <v/>
      </c>
      <c r="R130" s="314">
        <f t="shared" si="104"/>
        <v>0</v>
      </c>
      <c r="S130" s="313">
        <f t="shared" si="105"/>
        <v>0</v>
      </c>
      <c r="T130" s="341"/>
      <c r="U130" s="372"/>
      <c r="V130" s="131">
        <f t="shared" si="106"/>
        <v>0</v>
      </c>
      <c r="W130" s="376"/>
      <c r="X130" s="107">
        <f t="shared" si="68"/>
        <v>1</v>
      </c>
      <c r="Y130" s="108">
        <f t="shared" si="91"/>
        <v>1</v>
      </c>
      <c r="Z130" s="108">
        <f t="shared" si="92"/>
        <v>1</v>
      </c>
      <c r="AA130" s="108">
        <f t="shared" si="93"/>
        <v>1</v>
      </c>
      <c r="AB130" s="108">
        <f t="shared" si="94"/>
        <v>1</v>
      </c>
      <c r="AC130" s="109">
        <f t="shared" si="107"/>
        <v>0</v>
      </c>
      <c r="AD130" s="110">
        <f t="shared" si="108"/>
        <v>0</v>
      </c>
      <c r="AE130" s="110">
        <f t="shared" si="109"/>
        <v>0</v>
      </c>
      <c r="AF130" s="110">
        <f t="shared" si="110"/>
        <v>0</v>
      </c>
      <c r="AG130" s="123">
        <f t="shared" si="111"/>
        <v>0</v>
      </c>
      <c r="AH130" s="125">
        <f t="shared" si="95"/>
        <v>0</v>
      </c>
      <c r="AI130" s="126">
        <f t="shared" si="96"/>
        <v>0</v>
      </c>
      <c r="AJ130" s="126">
        <f t="shared" si="97"/>
        <v>0</v>
      </c>
      <c r="AK130" s="126">
        <f t="shared" si="98"/>
        <v>0</v>
      </c>
      <c r="AL130" s="126">
        <f t="shared" si="99"/>
        <v>0</v>
      </c>
      <c r="AM130" s="298">
        <f t="shared" si="112"/>
        <v>0</v>
      </c>
      <c r="AN130" s="299">
        <f t="shared" si="113"/>
        <v>0</v>
      </c>
      <c r="AO130" s="299">
        <f t="shared" si="114"/>
        <v>0</v>
      </c>
      <c r="AP130" s="299">
        <f t="shared" si="115"/>
        <v>0</v>
      </c>
      <c r="AQ130" s="300">
        <f t="shared" si="116"/>
        <v>0</v>
      </c>
    </row>
    <row r="131" spans="3:43" ht="18" customHeight="1" x14ac:dyDescent="0.35">
      <c r="C131" s="149"/>
      <c r="D131" s="171"/>
      <c r="E131" s="339"/>
      <c r="F131" s="172"/>
      <c r="G131" s="341"/>
      <c r="H131" s="370"/>
      <c r="I131" s="342"/>
      <c r="J131" s="157"/>
      <c r="K131" s="158"/>
      <c r="L131" s="345"/>
      <c r="M131" s="110">
        <f t="shared" si="100"/>
        <v>0</v>
      </c>
      <c r="N131" s="112">
        <f t="shared" si="101"/>
        <v>0</v>
      </c>
      <c r="O131" s="310">
        <f>IF(E131="",0,VLOOKUP(E131,'Salary Scale table'!A$1:B$12,2,FALSE))</f>
        <v>0</v>
      </c>
      <c r="P131" s="311">
        <f t="shared" si="102"/>
        <v>0</v>
      </c>
      <c r="Q131" s="320" t="str">
        <f t="shared" si="103"/>
        <v/>
      </c>
      <c r="R131" s="314">
        <f t="shared" si="104"/>
        <v>0</v>
      </c>
      <c r="S131" s="313">
        <f t="shared" si="105"/>
        <v>0</v>
      </c>
      <c r="T131" s="341"/>
      <c r="U131" s="372"/>
      <c r="V131" s="131">
        <f t="shared" si="106"/>
        <v>0</v>
      </c>
      <c r="W131" s="376"/>
      <c r="X131" s="107">
        <f t="shared" si="68"/>
        <v>1</v>
      </c>
      <c r="Y131" s="108">
        <f t="shared" si="91"/>
        <v>1</v>
      </c>
      <c r="Z131" s="108">
        <f t="shared" si="92"/>
        <v>1</v>
      </c>
      <c r="AA131" s="108">
        <f t="shared" si="93"/>
        <v>1</v>
      </c>
      <c r="AB131" s="108">
        <f t="shared" si="94"/>
        <v>1</v>
      </c>
      <c r="AC131" s="109">
        <f t="shared" si="107"/>
        <v>0</v>
      </c>
      <c r="AD131" s="110">
        <f t="shared" si="108"/>
        <v>0</v>
      </c>
      <c r="AE131" s="110">
        <f t="shared" si="109"/>
        <v>0</v>
      </c>
      <c r="AF131" s="110">
        <f t="shared" si="110"/>
        <v>0</v>
      </c>
      <c r="AG131" s="123">
        <f t="shared" si="111"/>
        <v>0</v>
      </c>
      <c r="AH131" s="125">
        <f t="shared" si="95"/>
        <v>0</v>
      </c>
      <c r="AI131" s="126">
        <f t="shared" si="96"/>
        <v>0</v>
      </c>
      <c r="AJ131" s="126">
        <f t="shared" si="97"/>
        <v>0</v>
      </c>
      <c r="AK131" s="126">
        <f t="shared" si="98"/>
        <v>0</v>
      </c>
      <c r="AL131" s="126">
        <f t="shared" si="99"/>
        <v>0</v>
      </c>
      <c r="AM131" s="298">
        <f t="shared" si="112"/>
        <v>0</v>
      </c>
      <c r="AN131" s="299">
        <f t="shared" si="113"/>
        <v>0</v>
      </c>
      <c r="AO131" s="299">
        <f t="shared" si="114"/>
        <v>0</v>
      </c>
      <c r="AP131" s="299">
        <f t="shared" si="115"/>
        <v>0</v>
      </c>
      <c r="AQ131" s="300">
        <f t="shared" si="116"/>
        <v>0</v>
      </c>
    </row>
    <row r="132" spans="3:43" ht="18" customHeight="1" x14ac:dyDescent="0.35">
      <c r="C132" s="149"/>
      <c r="D132" s="171"/>
      <c r="E132" s="339"/>
      <c r="F132" s="172"/>
      <c r="G132" s="341"/>
      <c r="H132" s="370"/>
      <c r="I132" s="342"/>
      <c r="J132" s="157"/>
      <c r="K132" s="158"/>
      <c r="L132" s="345"/>
      <c r="M132" s="110">
        <f t="shared" si="100"/>
        <v>0</v>
      </c>
      <c r="N132" s="112">
        <f t="shared" si="101"/>
        <v>0</v>
      </c>
      <c r="O132" s="310">
        <f>IF(E132="",0,VLOOKUP(E132,'Salary Scale table'!A$1:B$12,2,FALSE))</f>
        <v>0</v>
      </c>
      <c r="P132" s="311">
        <f t="shared" si="102"/>
        <v>0</v>
      </c>
      <c r="Q132" s="320" t="str">
        <f t="shared" si="103"/>
        <v/>
      </c>
      <c r="R132" s="314">
        <f t="shared" si="104"/>
        <v>0</v>
      </c>
      <c r="S132" s="313">
        <f t="shared" si="105"/>
        <v>0</v>
      </c>
      <c r="T132" s="341"/>
      <c r="U132" s="372"/>
      <c r="V132" s="131">
        <f t="shared" si="106"/>
        <v>0</v>
      </c>
      <c r="W132" s="376"/>
      <c r="X132" s="107">
        <f t="shared" si="68"/>
        <v>1</v>
      </c>
      <c r="Y132" s="108">
        <f t="shared" si="91"/>
        <v>1</v>
      </c>
      <c r="Z132" s="108">
        <f t="shared" si="92"/>
        <v>1</v>
      </c>
      <c r="AA132" s="108">
        <f t="shared" si="93"/>
        <v>1</v>
      </c>
      <c r="AB132" s="108">
        <f t="shared" si="94"/>
        <v>1</v>
      </c>
      <c r="AC132" s="109">
        <f t="shared" si="107"/>
        <v>0</v>
      </c>
      <c r="AD132" s="110">
        <f t="shared" si="108"/>
        <v>0</v>
      </c>
      <c r="AE132" s="110">
        <f t="shared" si="109"/>
        <v>0</v>
      </c>
      <c r="AF132" s="110">
        <f t="shared" si="110"/>
        <v>0</v>
      </c>
      <c r="AG132" s="123">
        <f t="shared" si="111"/>
        <v>0</v>
      </c>
      <c r="AH132" s="125">
        <f t="shared" si="95"/>
        <v>0</v>
      </c>
      <c r="AI132" s="126">
        <f t="shared" si="96"/>
        <v>0</v>
      </c>
      <c r="AJ132" s="126">
        <f t="shared" si="97"/>
        <v>0</v>
      </c>
      <c r="AK132" s="126">
        <f t="shared" si="98"/>
        <v>0</v>
      </c>
      <c r="AL132" s="126">
        <f t="shared" si="99"/>
        <v>0</v>
      </c>
      <c r="AM132" s="298">
        <f t="shared" si="112"/>
        <v>0</v>
      </c>
      <c r="AN132" s="299">
        <f t="shared" si="113"/>
        <v>0</v>
      </c>
      <c r="AO132" s="299">
        <f t="shared" si="114"/>
        <v>0</v>
      </c>
      <c r="AP132" s="299">
        <f t="shared" si="115"/>
        <v>0</v>
      </c>
      <c r="AQ132" s="300">
        <f t="shared" si="116"/>
        <v>0</v>
      </c>
    </row>
    <row r="133" spans="3:43" ht="18" customHeight="1" x14ac:dyDescent="0.35">
      <c r="C133" s="149"/>
      <c r="D133" s="171"/>
      <c r="E133" s="339"/>
      <c r="F133" s="172"/>
      <c r="G133" s="341"/>
      <c r="H133" s="370"/>
      <c r="I133" s="342"/>
      <c r="J133" s="157"/>
      <c r="K133" s="158"/>
      <c r="L133" s="345"/>
      <c r="M133" s="110">
        <f t="shared" si="100"/>
        <v>0</v>
      </c>
      <c r="N133" s="112">
        <f t="shared" si="101"/>
        <v>0</v>
      </c>
      <c r="O133" s="310">
        <f>IF(E133="",0,VLOOKUP(E133,'Salary Scale table'!A$1:B$12,2,FALSE))</f>
        <v>0</v>
      </c>
      <c r="P133" s="311">
        <f t="shared" si="102"/>
        <v>0</v>
      </c>
      <c r="Q133" s="320" t="str">
        <f t="shared" si="103"/>
        <v/>
      </c>
      <c r="R133" s="314">
        <f t="shared" si="104"/>
        <v>0</v>
      </c>
      <c r="S133" s="313">
        <f t="shared" si="105"/>
        <v>0</v>
      </c>
      <c r="T133" s="341"/>
      <c r="U133" s="372"/>
      <c r="V133" s="131">
        <f t="shared" si="106"/>
        <v>0</v>
      </c>
      <c r="W133" s="376"/>
      <c r="X133" s="107">
        <f t="shared" si="68"/>
        <v>1</v>
      </c>
      <c r="Y133" s="108">
        <f t="shared" si="91"/>
        <v>1</v>
      </c>
      <c r="Z133" s="108">
        <f t="shared" si="92"/>
        <v>1</v>
      </c>
      <c r="AA133" s="108">
        <f t="shared" si="93"/>
        <v>1</v>
      </c>
      <c r="AB133" s="108">
        <f t="shared" si="94"/>
        <v>1</v>
      </c>
      <c r="AC133" s="109">
        <f t="shared" si="107"/>
        <v>0</v>
      </c>
      <c r="AD133" s="110">
        <f t="shared" si="108"/>
        <v>0</v>
      </c>
      <c r="AE133" s="110">
        <f t="shared" si="109"/>
        <v>0</v>
      </c>
      <c r="AF133" s="110">
        <f t="shared" si="110"/>
        <v>0</v>
      </c>
      <c r="AG133" s="123">
        <f t="shared" si="111"/>
        <v>0</v>
      </c>
      <c r="AH133" s="125">
        <f t="shared" si="95"/>
        <v>0</v>
      </c>
      <c r="AI133" s="126">
        <f t="shared" si="96"/>
        <v>0</v>
      </c>
      <c r="AJ133" s="126">
        <f t="shared" si="97"/>
        <v>0</v>
      </c>
      <c r="AK133" s="126">
        <f t="shared" si="98"/>
        <v>0</v>
      </c>
      <c r="AL133" s="126">
        <f t="shared" si="99"/>
        <v>0</v>
      </c>
      <c r="AM133" s="298">
        <f t="shared" si="112"/>
        <v>0</v>
      </c>
      <c r="AN133" s="299">
        <f t="shared" si="113"/>
        <v>0</v>
      </c>
      <c r="AO133" s="299">
        <f t="shared" si="114"/>
        <v>0</v>
      </c>
      <c r="AP133" s="299">
        <f t="shared" si="115"/>
        <v>0</v>
      </c>
      <c r="AQ133" s="300">
        <f t="shared" si="116"/>
        <v>0</v>
      </c>
    </row>
    <row r="134" spans="3:43" ht="18" customHeight="1" x14ac:dyDescent="0.35">
      <c r="C134" s="149"/>
      <c r="D134" s="171"/>
      <c r="E134" s="339"/>
      <c r="F134" s="172"/>
      <c r="G134" s="341"/>
      <c r="H134" s="370"/>
      <c r="I134" s="342"/>
      <c r="J134" s="157"/>
      <c r="K134" s="158"/>
      <c r="L134" s="345"/>
      <c r="M134" s="110">
        <f t="shared" si="100"/>
        <v>0</v>
      </c>
      <c r="N134" s="112">
        <f t="shared" si="101"/>
        <v>0</v>
      </c>
      <c r="O134" s="310">
        <f>IF(E134="",0,VLOOKUP(E134,'Salary Scale table'!A$1:B$12,2,FALSE))</f>
        <v>0</v>
      </c>
      <c r="P134" s="311">
        <f t="shared" si="102"/>
        <v>0</v>
      </c>
      <c r="Q134" s="320" t="str">
        <f t="shared" si="103"/>
        <v/>
      </c>
      <c r="R134" s="314">
        <f t="shared" si="104"/>
        <v>0</v>
      </c>
      <c r="S134" s="313">
        <f t="shared" si="105"/>
        <v>0</v>
      </c>
      <c r="T134" s="341"/>
      <c r="U134" s="372"/>
      <c r="V134" s="131">
        <f t="shared" si="106"/>
        <v>0</v>
      </c>
      <c r="W134" s="376"/>
      <c r="X134" s="107">
        <f t="shared" si="68"/>
        <v>1</v>
      </c>
      <c r="Y134" s="108">
        <f t="shared" si="91"/>
        <v>1</v>
      </c>
      <c r="Z134" s="108">
        <f t="shared" si="92"/>
        <v>1</v>
      </c>
      <c r="AA134" s="108">
        <f t="shared" si="93"/>
        <v>1</v>
      </c>
      <c r="AB134" s="108">
        <f t="shared" si="94"/>
        <v>1</v>
      </c>
      <c r="AC134" s="109">
        <f t="shared" si="107"/>
        <v>0</v>
      </c>
      <c r="AD134" s="110">
        <f t="shared" si="108"/>
        <v>0</v>
      </c>
      <c r="AE134" s="110">
        <f t="shared" si="109"/>
        <v>0</v>
      </c>
      <c r="AF134" s="110">
        <f t="shared" si="110"/>
        <v>0</v>
      </c>
      <c r="AG134" s="123">
        <f t="shared" si="111"/>
        <v>0</v>
      </c>
      <c r="AH134" s="125">
        <f t="shared" si="95"/>
        <v>0</v>
      </c>
      <c r="AI134" s="126">
        <f t="shared" si="96"/>
        <v>0</v>
      </c>
      <c r="AJ134" s="126">
        <f t="shared" si="97"/>
        <v>0</v>
      </c>
      <c r="AK134" s="126">
        <f t="shared" si="98"/>
        <v>0</v>
      </c>
      <c r="AL134" s="126">
        <f t="shared" si="99"/>
        <v>0</v>
      </c>
      <c r="AM134" s="298">
        <f t="shared" si="112"/>
        <v>0</v>
      </c>
      <c r="AN134" s="299">
        <f t="shared" si="113"/>
        <v>0</v>
      </c>
      <c r="AO134" s="299">
        <f t="shared" si="114"/>
        <v>0</v>
      </c>
      <c r="AP134" s="299">
        <f t="shared" si="115"/>
        <v>0</v>
      </c>
      <c r="AQ134" s="300">
        <f t="shared" si="116"/>
        <v>0</v>
      </c>
    </row>
    <row r="135" spans="3:43" ht="18" customHeight="1" x14ac:dyDescent="0.35">
      <c r="C135" s="149"/>
      <c r="D135" s="171"/>
      <c r="E135" s="339"/>
      <c r="F135" s="172"/>
      <c r="G135" s="341"/>
      <c r="H135" s="370"/>
      <c r="I135" s="342"/>
      <c r="J135" s="157"/>
      <c r="K135" s="158"/>
      <c r="L135" s="345"/>
      <c r="M135" s="110">
        <f t="shared" si="100"/>
        <v>0</v>
      </c>
      <c r="N135" s="112">
        <f t="shared" si="101"/>
        <v>0</v>
      </c>
      <c r="O135" s="310">
        <f>IF(E135="",0,VLOOKUP(E135,'Salary Scale table'!A$1:B$12,2,FALSE))</f>
        <v>0</v>
      </c>
      <c r="P135" s="311">
        <f t="shared" si="102"/>
        <v>0</v>
      </c>
      <c r="Q135" s="320" t="str">
        <f t="shared" si="103"/>
        <v/>
      </c>
      <c r="R135" s="314">
        <f t="shared" si="104"/>
        <v>0</v>
      </c>
      <c r="S135" s="313">
        <f t="shared" si="105"/>
        <v>0</v>
      </c>
      <c r="T135" s="341"/>
      <c r="U135" s="372"/>
      <c r="V135" s="131">
        <f t="shared" si="106"/>
        <v>0</v>
      </c>
      <c r="W135" s="376"/>
      <c r="X135" s="107">
        <f t="shared" si="68"/>
        <v>1</v>
      </c>
      <c r="Y135" s="108">
        <f t="shared" si="91"/>
        <v>1</v>
      </c>
      <c r="Z135" s="108">
        <f t="shared" si="92"/>
        <v>1</v>
      </c>
      <c r="AA135" s="108">
        <f t="shared" si="93"/>
        <v>1</v>
      </c>
      <c r="AB135" s="108">
        <f t="shared" si="94"/>
        <v>1</v>
      </c>
      <c r="AC135" s="109">
        <f t="shared" si="107"/>
        <v>0</v>
      </c>
      <c r="AD135" s="110">
        <f t="shared" si="108"/>
        <v>0</v>
      </c>
      <c r="AE135" s="110">
        <f t="shared" si="109"/>
        <v>0</v>
      </c>
      <c r="AF135" s="110">
        <f t="shared" si="110"/>
        <v>0</v>
      </c>
      <c r="AG135" s="123">
        <f t="shared" si="111"/>
        <v>0</v>
      </c>
      <c r="AH135" s="125">
        <f t="shared" si="95"/>
        <v>0</v>
      </c>
      <c r="AI135" s="126">
        <f t="shared" si="96"/>
        <v>0</v>
      </c>
      <c r="AJ135" s="126">
        <f t="shared" si="97"/>
        <v>0</v>
      </c>
      <c r="AK135" s="126">
        <f t="shared" si="98"/>
        <v>0</v>
      </c>
      <c r="AL135" s="126">
        <f t="shared" si="99"/>
        <v>0</v>
      </c>
      <c r="AM135" s="298">
        <f t="shared" si="112"/>
        <v>0</v>
      </c>
      <c r="AN135" s="299">
        <f t="shared" si="113"/>
        <v>0</v>
      </c>
      <c r="AO135" s="299">
        <f t="shared" si="114"/>
        <v>0</v>
      </c>
      <c r="AP135" s="299">
        <f t="shared" si="115"/>
        <v>0</v>
      </c>
      <c r="AQ135" s="300">
        <f t="shared" si="116"/>
        <v>0</v>
      </c>
    </row>
    <row r="136" spans="3:43" ht="18" customHeight="1" x14ac:dyDescent="0.35">
      <c r="C136" s="149"/>
      <c r="D136" s="171"/>
      <c r="E136" s="339"/>
      <c r="F136" s="172"/>
      <c r="G136" s="341"/>
      <c r="H136" s="370"/>
      <c r="I136" s="342"/>
      <c r="J136" s="157"/>
      <c r="K136" s="158"/>
      <c r="L136" s="345"/>
      <c r="M136" s="110">
        <f t="shared" si="100"/>
        <v>0</v>
      </c>
      <c r="N136" s="112">
        <f t="shared" si="101"/>
        <v>0</v>
      </c>
      <c r="O136" s="310">
        <f>IF(E136="",0,VLOOKUP(E136,'Salary Scale table'!A$1:B$12,2,FALSE))</f>
        <v>0</v>
      </c>
      <c r="P136" s="311">
        <f t="shared" si="102"/>
        <v>0</v>
      </c>
      <c r="Q136" s="320" t="str">
        <f t="shared" si="103"/>
        <v/>
      </c>
      <c r="R136" s="314">
        <f t="shared" si="104"/>
        <v>0</v>
      </c>
      <c r="S136" s="313">
        <f t="shared" si="105"/>
        <v>0</v>
      </c>
      <c r="T136" s="341"/>
      <c r="U136" s="372"/>
      <c r="V136" s="131">
        <f t="shared" si="106"/>
        <v>0</v>
      </c>
      <c r="W136" s="376"/>
      <c r="X136" s="107">
        <f t="shared" si="68"/>
        <v>1</v>
      </c>
      <c r="Y136" s="108">
        <f t="shared" si="91"/>
        <v>1</v>
      </c>
      <c r="Z136" s="108">
        <f t="shared" si="92"/>
        <v>1</v>
      </c>
      <c r="AA136" s="108">
        <f t="shared" si="93"/>
        <v>1</v>
      </c>
      <c r="AB136" s="108">
        <f t="shared" si="94"/>
        <v>1</v>
      </c>
      <c r="AC136" s="109">
        <f t="shared" si="107"/>
        <v>0</v>
      </c>
      <c r="AD136" s="110">
        <f t="shared" si="108"/>
        <v>0</v>
      </c>
      <c r="AE136" s="110">
        <f t="shared" si="109"/>
        <v>0</v>
      </c>
      <c r="AF136" s="110">
        <f t="shared" si="110"/>
        <v>0</v>
      </c>
      <c r="AG136" s="123">
        <f t="shared" si="111"/>
        <v>0</v>
      </c>
      <c r="AH136" s="125">
        <f t="shared" si="95"/>
        <v>0</v>
      </c>
      <c r="AI136" s="126">
        <f t="shared" si="96"/>
        <v>0</v>
      </c>
      <c r="AJ136" s="126">
        <f t="shared" si="97"/>
        <v>0</v>
      </c>
      <c r="AK136" s="126">
        <f t="shared" si="98"/>
        <v>0</v>
      </c>
      <c r="AL136" s="126">
        <f t="shared" si="99"/>
        <v>0</v>
      </c>
      <c r="AM136" s="298">
        <f t="shared" si="112"/>
        <v>0</v>
      </c>
      <c r="AN136" s="299">
        <f t="shared" si="113"/>
        <v>0</v>
      </c>
      <c r="AO136" s="299">
        <f t="shared" si="114"/>
        <v>0</v>
      </c>
      <c r="AP136" s="299">
        <f t="shared" si="115"/>
        <v>0</v>
      </c>
      <c r="AQ136" s="300">
        <f t="shared" si="116"/>
        <v>0</v>
      </c>
    </row>
    <row r="137" spans="3:43" ht="18" customHeight="1" x14ac:dyDescent="0.35">
      <c r="C137" s="149"/>
      <c r="D137" s="171"/>
      <c r="E137" s="339"/>
      <c r="F137" s="172"/>
      <c r="G137" s="341"/>
      <c r="H137" s="370"/>
      <c r="I137" s="342"/>
      <c r="J137" s="157"/>
      <c r="K137" s="158"/>
      <c r="L137" s="345"/>
      <c r="M137" s="110">
        <f t="shared" si="100"/>
        <v>0</v>
      </c>
      <c r="N137" s="112">
        <f t="shared" si="101"/>
        <v>0</v>
      </c>
      <c r="O137" s="310">
        <f>IF(E137="",0,VLOOKUP(E137,'Salary Scale table'!A$1:B$12,2,FALSE))</f>
        <v>0</v>
      </c>
      <c r="P137" s="311">
        <f t="shared" si="102"/>
        <v>0</v>
      </c>
      <c r="Q137" s="320" t="str">
        <f t="shared" si="103"/>
        <v/>
      </c>
      <c r="R137" s="314">
        <f t="shared" si="104"/>
        <v>0</v>
      </c>
      <c r="S137" s="313">
        <f t="shared" si="105"/>
        <v>0</v>
      </c>
      <c r="T137" s="341"/>
      <c r="U137" s="372"/>
      <c r="V137" s="131">
        <f t="shared" si="106"/>
        <v>0</v>
      </c>
      <c r="W137" s="376"/>
      <c r="X137" s="107">
        <f t="shared" si="68"/>
        <v>1</v>
      </c>
      <c r="Y137" s="108">
        <f t="shared" si="91"/>
        <v>1</v>
      </c>
      <c r="Z137" s="108">
        <f t="shared" si="92"/>
        <v>1</v>
      </c>
      <c r="AA137" s="108">
        <f t="shared" si="93"/>
        <v>1</v>
      </c>
      <c r="AB137" s="108">
        <f t="shared" si="94"/>
        <v>1</v>
      </c>
      <c r="AC137" s="109">
        <f t="shared" si="107"/>
        <v>0</v>
      </c>
      <c r="AD137" s="110">
        <f t="shared" si="108"/>
        <v>0</v>
      </c>
      <c r="AE137" s="110">
        <f t="shared" si="109"/>
        <v>0</v>
      </c>
      <c r="AF137" s="110">
        <f t="shared" si="110"/>
        <v>0</v>
      </c>
      <c r="AG137" s="123">
        <f t="shared" si="111"/>
        <v>0</v>
      </c>
      <c r="AH137" s="125">
        <f t="shared" si="95"/>
        <v>0</v>
      </c>
      <c r="AI137" s="126">
        <f t="shared" si="96"/>
        <v>0</v>
      </c>
      <c r="AJ137" s="126">
        <f t="shared" si="97"/>
        <v>0</v>
      </c>
      <c r="AK137" s="126">
        <f t="shared" si="98"/>
        <v>0</v>
      </c>
      <c r="AL137" s="126">
        <f t="shared" si="99"/>
        <v>0</v>
      </c>
      <c r="AM137" s="298">
        <f t="shared" si="112"/>
        <v>0</v>
      </c>
      <c r="AN137" s="299">
        <f t="shared" si="113"/>
        <v>0</v>
      </c>
      <c r="AO137" s="299">
        <f t="shared" si="114"/>
        <v>0</v>
      </c>
      <c r="AP137" s="299">
        <f t="shared" si="115"/>
        <v>0</v>
      </c>
      <c r="AQ137" s="300">
        <f t="shared" si="116"/>
        <v>0</v>
      </c>
    </row>
    <row r="138" spans="3:43" ht="18" customHeight="1" x14ac:dyDescent="0.35">
      <c r="C138" s="149"/>
      <c r="D138" s="171"/>
      <c r="E138" s="339"/>
      <c r="F138" s="172"/>
      <c r="G138" s="341"/>
      <c r="H138" s="370"/>
      <c r="I138" s="342"/>
      <c r="J138" s="157"/>
      <c r="K138" s="158"/>
      <c r="L138" s="345"/>
      <c r="M138" s="110">
        <f t="shared" si="100"/>
        <v>0</v>
      </c>
      <c r="N138" s="112">
        <f t="shared" si="101"/>
        <v>0</v>
      </c>
      <c r="O138" s="310">
        <f>IF(E138="",0,VLOOKUP(E138,'Salary Scale table'!A$1:B$12,2,FALSE))</f>
        <v>0</v>
      </c>
      <c r="P138" s="311">
        <f t="shared" si="102"/>
        <v>0</v>
      </c>
      <c r="Q138" s="320" t="str">
        <f t="shared" si="103"/>
        <v/>
      </c>
      <c r="R138" s="314">
        <f t="shared" si="104"/>
        <v>0</v>
      </c>
      <c r="S138" s="313">
        <f t="shared" si="105"/>
        <v>0</v>
      </c>
      <c r="T138" s="341"/>
      <c r="U138" s="372"/>
      <c r="V138" s="131">
        <f t="shared" si="106"/>
        <v>0</v>
      </c>
      <c r="W138" s="376"/>
      <c r="X138" s="107">
        <f t="shared" si="68"/>
        <v>1</v>
      </c>
      <c r="Y138" s="108">
        <f t="shared" si="91"/>
        <v>1</v>
      </c>
      <c r="Z138" s="108">
        <f t="shared" si="92"/>
        <v>1</v>
      </c>
      <c r="AA138" s="108">
        <f t="shared" si="93"/>
        <v>1</v>
      </c>
      <c r="AB138" s="108">
        <f t="shared" si="94"/>
        <v>1</v>
      </c>
      <c r="AC138" s="109">
        <f t="shared" si="107"/>
        <v>0</v>
      </c>
      <c r="AD138" s="110">
        <f t="shared" si="108"/>
        <v>0</v>
      </c>
      <c r="AE138" s="110">
        <f t="shared" si="109"/>
        <v>0</v>
      </c>
      <c r="AF138" s="110">
        <f t="shared" si="110"/>
        <v>0</v>
      </c>
      <c r="AG138" s="123">
        <f t="shared" si="111"/>
        <v>0</v>
      </c>
      <c r="AH138" s="125">
        <f t="shared" si="95"/>
        <v>0</v>
      </c>
      <c r="AI138" s="126">
        <f t="shared" si="96"/>
        <v>0</v>
      </c>
      <c r="AJ138" s="126">
        <f t="shared" si="97"/>
        <v>0</v>
      </c>
      <c r="AK138" s="126">
        <f t="shared" si="98"/>
        <v>0</v>
      </c>
      <c r="AL138" s="126">
        <f t="shared" si="99"/>
        <v>0</v>
      </c>
      <c r="AM138" s="298">
        <f t="shared" si="112"/>
        <v>0</v>
      </c>
      <c r="AN138" s="299">
        <f t="shared" si="113"/>
        <v>0</v>
      </c>
      <c r="AO138" s="299">
        <f t="shared" si="114"/>
        <v>0</v>
      </c>
      <c r="AP138" s="299">
        <f t="shared" si="115"/>
        <v>0</v>
      </c>
      <c r="AQ138" s="300">
        <f t="shared" si="116"/>
        <v>0</v>
      </c>
    </row>
    <row r="139" spans="3:43" ht="18" customHeight="1" x14ac:dyDescent="0.35">
      <c r="C139" s="149"/>
      <c r="D139" s="171"/>
      <c r="E139" s="339"/>
      <c r="F139" s="172"/>
      <c r="G139" s="341"/>
      <c r="H139" s="370"/>
      <c r="I139" s="342"/>
      <c r="J139" s="157"/>
      <c r="K139" s="158"/>
      <c r="L139" s="345"/>
      <c r="M139" s="110">
        <f t="shared" si="100"/>
        <v>0</v>
      </c>
      <c r="N139" s="112">
        <f t="shared" si="101"/>
        <v>0</v>
      </c>
      <c r="O139" s="310">
        <f>IF(E139="",0,VLOOKUP(E139,'Salary Scale table'!A$1:B$12,2,FALSE))</f>
        <v>0</v>
      </c>
      <c r="P139" s="311">
        <f t="shared" si="102"/>
        <v>0</v>
      </c>
      <c r="Q139" s="320" t="str">
        <f t="shared" si="103"/>
        <v/>
      </c>
      <c r="R139" s="314">
        <f t="shared" si="104"/>
        <v>0</v>
      </c>
      <c r="S139" s="313">
        <f t="shared" si="105"/>
        <v>0</v>
      </c>
      <c r="T139" s="341"/>
      <c r="U139" s="372"/>
      <c r="V139" s="131">
        <f t="shared" si="106"/>
        <v>0</v>
      </c>
      <c r="W139" s="376"/>
      <c r="X139" s="107">
        <f t="shared" si="68"/>
        <v>1</v>
      </c>
      <c r="Y139" s="108">
        <f t="shared" si="91"/>
        <v>1</v>
      </c>
      <c r="Z139" s="108">
        <f t="shared" si="92"/>
        <v>1</v>
      </c>
      <c r="AA139" s="108">
        <f t="shared" si="93"/>
        <v>1</v>
      </c>
      <c r="AB139" s="108">
        <f t="shared" si="94"/>
        <v>1</v>
      </c>
      <c r="AC139" s="109">
        <f t="shared" si="107"/>
        <v>0</v>
      </c>
      <c r="AD139" s="110">
        <f t="shared" si="108"/>
        <v>0</v>
      </c>
      <c r="AE139" s="110">
        <f t="shared" si="109"/>
        <v>0</v>
      </c>
      <c r="AF139" s="110">
        <f t="shared" si="110"/>
        <v>0</v>
      </c>
      <c r="AG139" s="123">
        <f t="shared" si="111"/>
        <v>0</v>
      </c>
      <c r="AH139" s="125">
        <f t="shared" si="95"/>
        <v>0</v>
      </c>
      <c r="AI139" s="126">
        <f t="shared" si="96"/>
        <v>0</v>
      </c>
      <c r="AJ139" s="126">
        <f t="shared" si="97"/>
        <v>0</v>
      </c>
      <c r="AK139" s="126">
        <f t="shared" si="98"/>
        <v>0</v>
      </c>
      <c r="AL139" s="126">
        <f t="shared" si="99"/>
        <v>0</v>
      </c>
      <c r="AM139" s="298">
        <f t="shared" si="112"/>
        <v>0</v>
      </c>
      <c r="AN139" s="299">
        <f t="shared" si="113"/>
        <v>0</v>
      </c>
      <c r="AO139" s="299">
        <f t="shared" si="114"/>
        <v>0</v>
      </c>
      <c r="AP139" s="299">
        <f t="shared" si="115"/>
        <v>0</v>
      </c>
      <c r="AQ139" s="300">
        <f t="shared" si="116"/>
        <v>0</v>
      </c>
    </row>
    <row r="140" spans="3:43" ht="18" customHeight="1" x14ac:dyDescent="0.35">
      <c r="C140" s="149"/>
      <c r="D140" s="171"/>
      <c r="E140" s="339"/>
      <c r="F140" s="172"/>
      <c r="G140" s="341"/>
      <c r="H140" s="370"/>
      <c r="I140" s="342"/>
      <c r="J140" s="157"/>
      <c r="K140" s="158"/>
      <c r="L140" s="345"/>
      <c r="M140" s="110">
        <f t="shared" si="100"/>
        <v>0</v>
      </c>
      <c r="N140" s="112">
        <f t="shared" si="101"/>
        <v>0</v>
      </c>
      <c r="O140" s="310">
        <f>IF(E140="",0,VLOOKUP(E140,'Salary Scale table'!A$1:B$12,2,FALSE))</f>
        <v>0</v>
      </c>
      <c r="P140" s="311">
        <f t="shared" si="102"/>
        <v>0</v>
      </c>
      <c r="Q140" s="320" t="str">
        <f t="shared" si="103"/>
        <v/>
      </c>
      <c r="R140" s="314">
        <f t="shared" si="104"/>
        <v>0</v>
      </c>
      <c r="S140" s="313">
        <f t="shared" si="105"/>
        <v>0</v>
      </c>
      <c r="T140" s="341"/>
      <c r="U140" s="372"/>
      <c r="V140" s="131">
        <f t="shared" si="106"/>
        <v>0</v>
      </c>
      <c r="W140" s="376"/>
      <c r="X140" s="107">
        <f t="shared" si="68"/>
        <v>1</v>
      </c>
      <c r="Y140" s="108">
        <f t="shared" si="91"/>
        <v>1</v>
      </c>
      <c r="Z140" s="108">
        <f t="shared" si="92"/>
        <v>1</v>
      </c>
      <c r="AA140" s="108">
        <f t="shared" si="93"/>
        <v>1</v>
      </c>
      <c r="AB140" s="108">
        <f t="shared" si="94"/>
        <v>1</v>
      </c>
      <c r="AC140" s="109">
        <f t="shared" si="107"/>
        <v>0</v>
      </c>
      <c r="AD140" s="110">
        <f t="shared" si="108"/>
        <v>0</v>
      </c>
      <c r="AE140" s="110">
        <f t="shared" si="109"/>
        <v>0</v>
      </c>
      <c r="AF140" s="110">
        <f t="shared" si="110"/>
        <v>0</v>
      </c>
      <c r="AG140" s="123">
        <f t="shared" si="111"/>
        <v>0</v>
      </c>
      <c r="AH140" s="125">
        <f t="shared" si="95"/>
        <v>0</v>
      </c>
      <c r="AI140" s="126">
        <f t="shared" si="96"/>
        <v>0</v>
      </c>
      <c r="AJ140" s="126">
        <f t="shared" si="97"/>
        <v>0</v>
      </c>
      <c r="AK140" s="126">
        <f t="shared" si="98"/>
        <v>0</v>
      </c>
      <c r="AL140" s="126">
        <f t="shared" si="99"/>
        <v>0</v>
      </c>
      <c r="AM140" s="298">
        <f t="shared" si="112"/>
        <v>0</v>
      </c>
      <c r="AN140" s="299">
        <f t="shared" si="113"/>
        <v>0</v>
      </c>
      <c r="AO140" s="299">
        <f t="shared" si="114"/>
        <v>0</v>
      </c>
      <c r="AP140" s="299">
        <f t="shared" si="115"/>
        <v>0</v>
      </c>
      <c r="AQ140" s="300">
        <f t="shared" si="116"/>
        <v>0</v>
      </c>
    </row>
    <row r="141" spans="3:43" ht="18" customHeight="1" x14ac:dyDescent="0.35">
      <c r="C141" s="149"/>
      <c r="D141" s="171"/>
      <c r="E141" s="339"/>
      <c r="F141" s="172"/>
      <c r="G141" s="341"/>
      <c r="H141" s="370"/>
      <c r="I141" s="342"/>
      <c r="J141" s="157"/>
      <c r="K141" s="158"/>
      <c r="L141" s="345"/>
      <c r="M141" s="110">
        <f t="shared" si="100"/>
        <v>0</v>
      </c>
      <c r="N141" s="112">
        <f t="shared" si="101"/>
        <v>0</v>
      </c>
      <c r="O141" s="310">
        <f>IF(E141="",0,VLOOKUP(E141,'Salary Scale table'!A$1:B$12,2,FALSE))</f>
        <v>0</v>
      </c>
      <c r="P141" s="311">
        <f t="shared" si="102"/>
        <v>0</v>
      </c>
      <c r="Q141" s="320" t="str">
        <f t="shared" si="103"/>
        <v/>
      </c>
      <c r="R141" s="314">
        <f t="shared" si="104"/>
        <v>0</v>
      </c>
      <c r="S141" s="313">
        <f t="shared" si="105"/>
        <v>0</v>
      </c>
      <c r="T141" s="341"/>
      <c r="U141" s="372"/>
      <c r="V141" s="131">
        <f t="shared" si="106"/>
        <v>0</v>
      </c>
      <c r="W141" s="376"/>
      <c r="X141" s="107">
        <f t="shared" si="68"/>
        <v>1</v>
      </c>
      <c r="Y141" s="108">
        <f t="shared" si="91"/>
        <v>1</v>
      </c>
      <c r="Z141" s="108">
        <f t="shared" si="92"/>
        <v>1</v>
      </c>
      <c r="AA141" s="108">
        <f t="shared" si="93"/>
        <v>1</v>
      </c>
      <c r="AB141" s="108">
        <f t="shared" si="94"/>
        <v>1</v>
      </c>
      <c r="AC141" s="109">
        <f t="shared" si="107"/>
        <v>0</v>
      </c>
      <c r="AD141" s="110">
        <f t="shared" si="108"/>
        <v>0</v>
      </c>
      <c r="AE141" s="110">
        <f t="shared" si="109"/>
        <v>0</v>
      </c>
      <c r="AF141" s="110">
        <f t="shared" si="110"/>
        <v>0</v>
      </c>
      <c r="AG141" s="123">
        <f t="shared" si="111"/>
        <v>0</v>
      </c>
      <c r="AH141" s="125">
        <f t="shared" si="95"/>
        <v>0</v>
      </c>
      <c r="AI141" s="126">
        <f t="shared" si="96"/>
        <v>0</v>
      </c>
      <c r="AJ141" s="126">
        <f t="shared" si="97"/>
        <v>0</v>
      </c>
      <c r="AK141" s="126">
        <f t="shared" si="98"/>
        <v>0</v>
      </c>
      <c r="AL141" s="126">
        <f t="shared" si="99"/>
        <v>0</v>
      </c>
      <c r="AM141" s="298">
        <f t="shared" si="112"/>
        <v>0</v>
      </c>
      <c r="AN141" s="299">
        <f t="shared" si="113"/>
        <v>0</v>
      </c>
      <c r="AO141" s="299">
        <f t="shared" si="114"/>
        <v>0</v>
      </c>
      <c r="AP141" s="299">
        <f t="shared" si="115"/>
        <v>0</v>
      </c>
      <c r="AQ141" s="300">
        <f t="shared" si="116"/>
        <v>0</v>
      </c>
    </row>
    <row r="142" spans="3:43" ht="18" customHeight="1" x14ac:dyDescent="0.35">
      <c r="C142" s="149"/>
      <c r="D142" s="171"/>
      <c r="E142" s="339"/>
      <c r="F142" s="172"/>
      <c r="G142" s="341"/>
      <c r="H142" s="370"/>
      <c r="I142" s="342"/>
      <c r="J142" s="157"/>
      <c r="K142" s="158"/>
      <c r="L142" s="345"/>
      <c r="M142" s="110">
        <f t="shared" si="100"/>
        <v>0</v>
      </c>
      <c r="N142" s="112">
        <f t="shared" si="101"/>
        <v>0</v>
      </c>
      <c r="O142" s="310">
        <f>IF(E142="",0,VLOOKUP(E142,'Salary Scale table'!A$1:B$12,2,FALSE))</f>
        <v>0</v>
      </c>
      <c r="P142" s="311">
        <f t="shared" si="102"/>
        <v>0</v>
      </c>
      <c r="Q142" s="320" t="str">
        <f t="shared" si="103"/>
        <v/>
      </c>
      <c r="R142" s="314">
        <f t="shared" si="104"/>
        <v>0</v>
      </c>
      <c r="S142" s="313">
        <f t="shared" si="105"/>
        <v>0</v>
      </c>
      <c r="T142" s="341"/>
      <c r="U142" s="372"/>
      <c r="V142" s="131">
        <f t="shared" si="106"/>
        <v>0</v>
      </c>
      <c r="W142" s="376"/>
      <c r="X142" s="107">
        <f t="shared" si="68"/>
        <v>1</v>
      </c>
      <c r="Y142" s="108">
        <f t="shared" si="91"/>
        <v>1</v>
      </c>
      <c r="Z142" s="108">
        <f t="shared" si="92"/>
        <v>1</v>
      </c>
      <c r="AA142" s="108">
        <f t="shared" si="93"/>
        <v>1</v>
      </c>
      <c r="AB142" s="108">
        <f t="shared" si="94"/>
        <v>1</v>
      </c>
      <c r="AC142" s="109">
        <f t="shared" si="107"/>
        <v>0</v>
      </c>
      <c r="AD142" s="110">
        <f t="shared" si="108"/>
        <v>0</v>
      </c>
      <c r="AE142" s="110">
        <f t="shared" si="109"/>
        <v>0</v>
      </c>
      <c r="AF142" s="110">
        <f t="shared" si="110"/>
        <v>0</v>
      </c>
      <c r="AG142" s="123">
        <f t="shared" si="111"/>
        <v>0</v>
      </c>
      <c r="AH142" s="125">
        <f t="shared" si="95"/>
        <v>0</v>
      </c>
      <c r="AI142" s="126">
        <f t="shared" si="96"/>
        <v>0</v>
      </c>
      <c r="AJ142" s="126">
        <f t="shared" si="97"/>
        <v>0</v>
      </c>
      <c r="AK142" s="126">
        <f t="shared" si="98"/>
        <v>0</v>
      </c>
      <c r="AL142" s="126">
        <f t="shared" si="99"/>
        <v>0</v>
      </c>
      <c r="AM142" s="298">
        <f t="shared" si="112"/>
        <v>0</v>
      </c>
      <c r="AN142" s="299">
        <f t="shared" si="113"/>
        <v>0</v>
      </c>
      <c r="AO142" s="299">
        <f t="shared" si="114"/>
        <v>0</v>
      </c>
      <c r="AP142" s="299">
        <f t="shared" si="115"/>
        <v>0</v>
      </c>
      <c r="AQ142" s="300">
        <f t="shared" si="116"/>
        <v>0</v>
      </c>
    </row>
    <row r="143" spans="3:43" ht="18" customHeight="1" x14ac:dyDescent="0.35">
      <c r="C143" s="149"/>
      <c r="D143" s="171"/>
      <c r="E143" s="339"/>
      <c r="F143" s="172"/>
      <c r="G143" s="341"/>
      <c r="H143" s="370"/>
      <c r="I143" s="342"/>
      <c r="J143" s="157"/>
      <c r="K143" s="158"/>
      <c r="L143" s="345"/>
      <c r="M143" s="110">
        <f t="shared" si="100"/>
        <v>0</v>
      </c>
      <c r="N143" s="112">
        <f t="shared" si="101"/>
        <v>0</v>
      </c>
      <c r="O143" s="310">
        <f>IF(E143="",0,VLOOKUP(E143,'Salary Scale table'!A$1:B$12,2,FALSE))</f>
        <v>0</v>
      </c>
      <c r="P143" s="311">
        <f t="shared" si="102"/>
        <v>0</v>
      </c>
      <c r="Q143" s="320" t="str">
        <f t="shared" si="103"/>
        <v/>
      </c>
      <c r="R143" s="314">
        <f t="shared" si="104"/>
        <v>0</v>
      </c>
      <c r="S143" s="313">
        <f t="shared" si="105"/>
        <v>0</v>
      </c>
      <c r="T143" s="341"/>
      <c r="U143" s="372"/>
      <c r="V143" s="131">
        <f t="shared" si="106"/>
        <v>0</v>
      </c>
      <c r="W143" s="376"/>
      <c r="X143" s="107">
        <f t="shared" si="68"/>
        <v>1</v>
      </c>
      <c r="Y143" s="108">
        <f t="shared" si="91"/>
        <v>1</v>
      </c>
      <c r="Z143" s="108">
        <f t="shared" si="92"/>
        <v>1</v>
      </c>
      <c r="AA143" s="108">
        <f t="shared" si="93"/>
        <v>1</v>
      </c>
      <c r="AB143" s="108">
        <f t="shared" si="94"/>
        <v>1</v>
      </c>
      <c r="AC143" s="109">
        <f t="shared" si="107"/>
        <v>0</v>
      </c>
      <c r="AD143" s="110">
        <f t="shared" si="108"/>
        <v>0</v>
      </c>
      <c r="AE143" s="110">
        <f t="shared" si="109"/>
        <v>0</v>
      </c>
      <c r="AF143" s="110">
        <f t="shared" si="110"/>
        <v>0</v>
      </c>
      <c r="AG143" s="123">
        <f t="shared" si="111"/>
        <v>0</v>
      </c>
      <c r="AH143" s="125">
        <f t="shared" si="95"/>
        <v>0</v>
      </c>
      <c r="AI143" s="126">
        <f t="shared" si="96"/>
        <v>0</v>
      </c>
      <c r="AJ143" s="126">
        <f t="shared" si="97"/>
        <v>0</v>
      </c>
      <c r="AK143" s="126">
        <f t="shared" si="98"/>
        <v>0</v>
      </c>
      <c r="AL143" s="126">
        <f t="shared" si="99"/>
        <v>0</v>
      </c>
      <c r="AM143" s="298">
        <f t="shared" si="112"/>
        <v>0</v>
      </c>
      <c r="AN143" s="299">
        <f t="shared" si="113"/>
        <v>0</v>
      </c>
      <c r="AO143" s="299">
        <f t="shared" si="114"/>
        <v>0</v>
      </c>
      <c r="AP143" s="299">
        <f t="shared" si="115"/>
        <v>0</v>
      </c>
      <c r="AQ143" s="300">
        <f t="shared" si="116"/>
        <v>0</v>
      </c>
    </row>
    <row r="144" spans="3:43" ht="18.5" customHeight="1" x14ac:dyDescent="0.35">
      <c r="C144" s="149"/>
      <c r="D144" s="171"/>
      <c r="E144" s="339"/>
      <c r="F144" s="172"/>
      <c r="G144" s="341"/>
      <c r="H144" s="370"/>
      <c r="I144" s="342"/>
      <c r="J144" s="157"/>
      <c r="K144" s="158"/>
      <c r="L144" s="345"/>
      <c r="M144" s="110">
        <f t="shared" si="100"/>
        <v>0</v>
      </c>
      <c r="N144" s="112">
        <f t="shared" si="101"/>
        <v>0</v>
      </c>
      <c r="O144" s="310">
        <f>IF(E144="",0,VLOOKUP(E144,'Salary Scale table'!A$1:B$12,2,FALSE))</f>
        <v>0</v>
      </c>
      <c r="P144" s="311">
        <f t="shared" si="102"/>
        <v>0</v>
      </c>
      <c r="Q144" s="320" t="str">
        <f t="shared" si="103"/>
        <v/>
      </c>
      <c r="R144" s="314">
        <f t="shared" si="104"/>
        <v>0</v>
      </c>
      <c r="S144" s="313">
        <f t="shared" si="105"/>
        <v>0</v>
      </c>
      <c r="T144" s="341"/>
      <c r="U144" s="372"/>
      <c r="V144" s="131">
        <f t="shared" si="106"/>
        <v>0</v>
      </c>
      <c r="W144" s="376"/>
      <c r="X144" s="107">
        <f t="shared" si="68"/>
        <v>1</v>
      </c>
      <c r="Y144" s="108">
        <f t="shared" si="91"/>
        <v>1</v>
      </c>
      <c r="Z144" s="108">
        <f t="shared" si="92"/>
        <v>1</v>
      </c>
      <c r="AA144" s="108">
        <f t="shared" si="93"/>
        <v>1</v>
      </c>
      <c r="AB144" s="108">
        <f t="shared" si="94"/>
        <v>1</v>
      </c>
      <c r="AC144" s="109">
        <f t="shared" si="107"/>
        <v>0</v>
      </c>
      <c r="AD144" s="110">
        <f t="shared" si="108"/>
        <v>0</v>
      </c>
      <c r="AE144" s="110">
        <f t="shared" si="109"/>
        <v>0</v>
      </c>
      <c r="AF144" s="110">
        <f t="shared" si="110"/>
        <v>0</v>
      </c>
      <c r="AG144" s="123">
        <f t="shared" si="111"/>
        <v>0</v>
      </c>
      <c r="AH144" s="125">
        <f t="shared" si="95"/>
        <v>0</v>
      </c>
      <c r="AI144" s="126">
        <f t="shared" si="96"/>
        <v>0</v>
      </c>
      <c r="AJ144" s="126">
        <f t="shared" si="97"/>
        <v>0</v>
      </c>
      <c r="AK144" s="126">
        <f t="shared" si="98"/>
        <v>0</v>
      </c>
      <c r="AL144" s="126">
        <f t="shared" si="99"/>
        <v>0</v>
      </c>
      <c r="AM144" s="298">
        <f t="shared" si="112"/>
        <v>0</v>
      </c>
      <c r="AN144" s="299">
        <f t="shared" si="113"/>
        <v>0</v>
      </c>
      <c r="AO144" s="299">
        <f t="shared" si="114"/>
        <v>0</v>
      </c>
      <c r="AP144" s="299">
        <f t="shared" si="115"/>
        <v>0</v>
      </c>
      <c r="AQ144" s="300">
        <f t="shared" si="116"/>
        <v>0</v>
      </c>
    </row>
    <row r="145" spans="3:43" ht="18.5" customHeight="1" x14ac:dyDescent="0.35">
      <c r="C145" s="149"/>
      <c r="D145" s="171"/>
      <c r="E145" s="339"/>
      <c r="F145" s="172"/>
      <c r="G145" s="341"/>
      <c r="H145" s="370"/>
      <c r="I145" s="342"/>
      <c r="J145" s="157"/>
      <c r="K145" s="158"/>
      <c r="L145" s="345"/>
      <c r="M145" s="110">
        <f t="shared" si="100"/>
        <v>0</v>
      </c>
      <c r="N145" s="112">
        <f t="shared" si="101"/>
        <v>0</v>
      </c>
      <c r="O145" s="310">
        <f>IF(E145="",0,VLOOKUP(E145,'Salary Scale table'!A$1:B$12,2,FALSE))</f>
        <v>0</v>
      </c>
      <c r="P145" s="311">
        <f t="shared" si="102"/>
        <v>0</v>
      </c>
      <c r="Q145" s="320" t="str">
        <f t="shared" si="103"/>
        <v/>
      </c>
      <c r="R145" s="314">
        <f t="shared" si="104"/>
        <v>0</v>
      </c>
      <c r="S145" s="313">
        <f t="shared" si="105"/>
        <v>0</v>
      </c>
      <c r="T145" s="341"/>
      <c r="U145" s="372"/>
      <c r="V145" s="131">
        <f t="shared" si="106"/>
        <v>0</v>
      </c>
      <c r="W145" s="376"/>
      <c r="X145" s="107">
        <f t="shared" si="68"/>
        <v>1</v>
      </c>
      <c r="Y145" s="108">
        <f t="shared" si="91"/>
        <v>1</v>
      </c>
      <c r="Z145" s="108">
        <f t="shared" si="92"/>
        <v>1</v>
      </c>
      <c r="AA145" s="108">
        <f t="shared" si="93"/>
        <v>1</v>
      </c>
      <c r="AB145" s="108">
        <f t="shared" si="94"/>
        <v>1</v>
      </c>
      <c r="AC145" s="109">
        <f t="shared" si="107"/>
        <v>0</v>
      </c>
      <c r="AD145" s="110">
        <f t="shared" si="108"/>
        <v>0</v>
      </c>
      <c r="AE145" s="110">
        <f t="shared" si="109"/>
        <v>0</v>
      </c>
      <c r="AF145" s="110">
        <f t="shared" si="110"/>
        <v>0</v>
      </c>
      <c r="AG145" s="123">
        <f t="shared" si="111"/>
        <v>0</v>
      </c>
      <c r="AH145" s="125">
        <f t="shared" si="95"/>
        <v>0</v>
      </c>
      <c r="AI145" s="126">
        <f t="shared" si="96"/>
        <v>0</v>
      </c>
      <c r="AJ145" s="126">
        <f t="shared" si="97"/>
        <v>0</v>
      </c>
      <c r="AK145" s="126">
        <f t="shared" si="98"/>
        <v>0</v>
      </c>
      <c r="AL145" s="126">
        <f t="shared" si="99"/>
        <v>0</v>
      </c>
      <c r="AM145" s="298">
        <f t="shared" si="112"/>
        <v>0</v>
      </c>
      <c r="AN145" s="299">
        <f t="shared" si="113"/>
        <v>0</v>
      </c>
      <c r="AO145" s="299">
        <f t="shared" si="114"/>
        <v>0</v>
      </c>
      <c r="AP145" s="299">
        <f t="shared" si="115"/>
        <v>0</v>
      </c>
      <c r="AQ145" s="300">
        <f t="shared" si="116"/>
        <v>0</v>
      </c>
    </row>
    <row r="146" spans="3:43" ht="18.5" customHeight="1" x14ac:dyDescent="0.35">
      <c r="C146" s="149"/>
      <c r="D146" s="171"/>
      <c r="E146" s="339"/>
      <c r="F146" s="172"/>
      <c r="G146" s="341"/>
      <c r="H146" s="370"/>
      <c r="I146" s="342"/>
      <c r="J146" s="157"/>
      <c r="K146" s="158"/>
      <c r="L146" s="345"/>
      <c r="M146" s="110">
        <f t="shared" si="100"/>
        <v>0</v>
      </c>
      <c r="N146" s="112">
        <f t="shared" si="101"/>
        <v>0</v>
      </c>
      <c r="O146" s="310">
        <f>IF(E146="",0,VLOOKUP(E146,'Salary Scale table'!A$1:B$12,2,FALSE))</f>
        <v>0</v>
      </c>
      <c r="P146" s="311">
        <f t="shared" si="102"/>
        <v>0</v>
      </c>
      <c r="Q146" s="320" t="str">
        <f t="shared" si="103"/>
        <v/>
      </c>
      <c r="R146" s="314">
        <f t="shared" si="104"/>
        <v>0</v>
      </c>
      <c r="S146" s="313">
        <f t="shared" si="105"/>
        <v>0</v>
      </c>
      <c r="T146" s="341"/>
      <c r="U146" s="372"/>
      <c r="V146" s="131">
        <f t="shared" si="106"/>
        <v>0</v>
      </c>
      <c r="W146" s="376"/>
      <c r="X146" s="107">
        <f t="shared" si="68"/>
        <v>1</v>
      </c>
      <c r="Y146" s="108">
        <f t="shared" si="91"/>
        <v>1</v>
      </c>
      <c r="Z146" s="108">
        <f t="shared" si="92"/>
        <v>1</v>
      </c>
      <c r="AA146" s="108">
        <f t="shared" si="93"/>
        <v>1</v>
      </c>
      <c r="AB146" s="108">
        <f t="shared" si="94"/>
        <v>1</v>
      </c>
      <c r="AC146" s="109">
        <f t="shared" si="107"/>
        <v>0</v>
      </c>
      <c r="AD146" s="110">
        <f t="shared" si="108"/>
        <v>0</v>
      </c>
      <c r="AE146" s="110">
        <f t="shared" si="109"/>
        <v>0</v>
      </c>
      <c r="AF146" s="110">
        <f t="shared" si="110"/>
        <v>0</v>
      </c>
      <c r="AG146" s="123">
        <f t="shared" si="111"/>
        <v>0</v>
      </c>
      <c r="AH146" s="125">
        <f t="shared" si="95"/>
        <v>0</v>
      </c>
      <c r="AI146" s="126">
        <f t="shared" si="96"/>
        <v>0</v>
      </c>
      <c r="AJ146" s="126">
        <f t="shared" si="97"/>
        <v>0</v>
      </c>
      <c r="AK146" s="126">
        <f t="shared" si="98"/>
        <v>0</v>
      </c>
      <c r="AL146" s="126">
        <f t="shared" si="99"/>
        <v>0</v>
      </c>
      <c r="AM146" s="298">
        <f t="shared" si="112"/>
        <v>0</v>
      </c>
      <c r="AN146" s="299">
        <f t="shared" si="113"/>
        <v>0</v>
      </c>
      <c r="AO146" s="299">
        <f t="shared" si="114"/>
        <v>0</v>
      </c>
      <c r="AP146" s="299">
        <f t="shared" si="115"/>
        <v>0</v>
      </c>
      <c r="AQ146" s="300">
        <f t="shared" si="116"/>
        <v>0</v>
      </c>
    </row>
    <row r="147" spans="3:43" ht="18.5" customHeight="1" x14ac:dyDescent="0.35">
      <c r="C147" s="149"/>
      <c r="D147" s="171"/>
      <c r="E147" s="339"/>
      <c r="F147" s="172"/>
      <c r="G147" s="341"/>
      <c r="H147" s="370"/>
      <c r="I147" s="342"/>
      <c r="J147" s="157"/>
      <c r="K147" s="158"/>
      <c r="L147" s="345"/>
      <c r="M147" s="110">
        <f t="shared" si="100"/>
        <v>0</v>
      </c>
      <c r="N147" s="112">
        <f t="shared" si="101"/>
        <v>0</v>
      </c>
      <c r="O147" s="310">
        <f>IF(E147="",0,VLOOKUP(E147,'Salary Scale table'!A$1:B$12,2,FALSE))</f>
        <v>0</v>
      </c>
      <c r="P147" s="311">
        <f t="shared" si="102"/>
        <v>0</v>
      </c>
      <c r="Q147" s="320" t="str">
        <f t="shared" si="103"/>
        <v/>
      </c>
      <c r="R147" s="314">
        <f t="shared" si="104"/>
        <v>0</v>
      </c>
      <c r="S147" s="313">
        <f t="shared" si="105"/>
        <v>0</v>
      </c>
      <c r="T147" s="341"/>
      <c r="U147" s="372"/>
      <c r="V147" s="131">
        <f t="shared" si="106"/>
        <v>0</v>
      </c>
      <c r="W147" s="376"/>
      <c r="X147" s="107">
        <f t="shared" si="68"/>
        <v>1</v>
      </c>
      <c r="Y147" s="108">
        <f t="shared" si="91"/>
        <v>1</v>
      </c>
      <c r="Z147" s="108">
        <f t="shared" si="92"/>
        <v>1</v>
      </c>
      <c r="AA147" s="108">
        <f t="shared" si="93"/>
        <v>1</v>
      </c>
      <c r="AB147" s="108">
        <f t="shared" si="94"/>
        <v>1</v>
      </c>
      <c r="AC147" s="109">
        <f t="shared" si="107"/>
        <v>0</v>
      </c>
      <c r="AD147" s="110">
        <f t="shared" si="108"/>
        <v>0</v>
      </c>
      <c r="AE147" s="110">
        <f t="shared" si="109"/>
        <v>0</v>
      </c>
      <c r="AF147" s="110">
        <f t="shared" si="110"/>
        <v>0</v>
      </c>
      <c r="AG147" s="123">
        <f t="shared" si="111"/>
        <v>0</v>
      </c>
      <c r="AH147" s="125">
        <f t="shared" si="95"/>
        <v>0</v>
      </c>
      <c r="AI147" s="126">
        <f t="shared" si="96"/>
        <v>0</v>
      </c>
      <c r="AJ147" s="126">
        <f t="shared" si="97"/>
        <v>0</v>
      </c>
      <c r="AK147" s="126">
        <f t="shared" si="98"/>
        <v>0</v>
      </c>
      <c r="AL147" s="126">
        <f t="shared" si="99"/>
        <v>0</v>
      </c>
      <c r="AM147" s="298">
        <f t="shared" si="112"/>
        <v>0</v>
      </c>
      <c r="AN147" s="299">
        <f t="shared" si="113"/>
        <v>0</v>
      </c>
      <c r="AO147" s="299">
        <f t="shared" si="114"/>
        <v>0</v>
      </c>
      <c r="AP147" s="299">
        <f t="shared" si="115"/>
        <v>0</v>
      </c>
      <c r="AQ147" s="300">
        <f t="shared" si="116"/>
        <v>0</v>
      </c>
    </row>
    <row r="148" spans="3:43" ht="18.5" customHeight="1" x14ac:dyDescent="0.35">
      <c r="C148" s="149"/>
      <c r="D148" s="171"/>
      <c r="E148" s="339"/>
      <c r="F148" s="172"/>
      <c r="G148" s="341"/>
      <c r="H148" s="370"/>
      <c r="I148" s="342"/>
      <c r="J148" s="157"/>
      <c r="K148" s="158"/>
      <c r="L148" s="345"/>
      <c r="M148" s="110">
        <f t="shared" si="100"/>
        <v>0</v>
      </c>
      <c r="N148" s="112">
        <f t="shared" si="101"/>
        <v>0</v>
      </c>
      <c r="O148" s="310">
        <f>IF(E148="",0,VLOOKUP(E148,'Salary Scale table'!A$1:B$12,2,FALSE))</f>
        <v>0</v>
      </c>
      <c r="P148" s="311">
        <f t="shared" si="102"/>
        <v>0</v>
      </c>
      <c r="Q148" s="320" t="str">
        <f t="shared" si="103"/>
        <v/>
      </c>
      <c r="R148" s="314">
        <f t="shared" si="104"/>
        <v>0</v>
      </c>
      <c r="S148" s="313">
        <f t="shared" si="105"/>
        <v>0</v>
      </c>
      <c r="T148" s="341"/>
      <c r="U148" s="372"/>
      <c r="V148" s="131">
        <f t="shared" si="106"/>
        <v>0</v>
      </c>
      <c r="W148" s="376"/>
      <c r="X148" s="107">
        <f t="shared" si="68"/>
        <v>1</v>
      </c>
      <c r="Y148" s="108">
        <f t="shared" si="91"/>
        <v>1</v>
      </c>
      <c r="Z148" s="108">
        <f t="shared" si="92"/>
        <v>1</v>
      </c>
      <c r="AA148" s="108">
        <f t="shared" si="93"/>
        <v>1</v>
      </c>
      <c r="AB148" s="108">
        <f t="shared" si="94"/>
        <v>1</v>
      </c>
      <c r="AC148" s="109">
        <f t="shared" si="107"/>
        <v>0</v>
      </c>
      <c r="AD148" s="110">
        <f t="shared" si="108"/>
        <v>0</v>
      </c>
      <c r="AE148" s="110">
        <f t="shared" si="109"/>
        <v>0</v>
      </c>
      <c r="AF148" s="110">
        <f t="shared" si="110"/>
        <v>0</v>
      </c>
      <c r="AG148" s="123">
        <f t="shared" si="111"/>
        <v>0</v>
      </c>
      <c r="AH148" s="125">
        <f t="shared" si="95"/>
        <v>0</v>
      </c>
      <c r="AI148" s="126">
        <f t="shared" si="96"/>
        <v>0</v>
      </c>
      <c r="AJ148" s="126">
        <f t="shared" si="97"/>
        <v>0</v>
      </c>
      <c r="AK148" s="126">
        <f t="shared" si="98"/>
        <v>0</v>
      </c>
      <c r="AL148" s="126">
        <f t="shared" si="99"/>
        <v>0</v>
      </c>
      <c r="AM148" s="298">
        <f t="shared" si="112"/>
        <v>0</v>
      </c>
      <c r="AN148" s="299">
        <f t="shared" si="113"/>
        <v>0</v>
      </c>
      <c r="AO148" s="299">
        <f t="shared" si="114"/>
        <v>0</v>
      </c>
      <c r="AP148" s="299">
        <f t="shared" si="115"/>
        <v>0</v>
      </c>
      <c r="AQ148" s="300">
        <f t="shared" si="116"/>
        <v>0</v>
      </c>
    </row>
    <row r="149" spans="3:43" ht="18.5" customHeight="1" x14ac:dyDescent="0.35">
      <c r="C149" s="149"/>
      <c r="D149" s="171"/>
      <c r="E149" s="339"/>
      <c r="F149" s="172"/>
      <c r="G149" s="341"/>
      <c r="H149" s="370"/>
      <c r="I149" s="342"/>
      <c r="J149" s="157"/>
      <c r="K149" s="158"/>
      <c r="L149" s="345"/>
      <c r="M149" s="110">
        <f t="shared" si="100"/>
        <v>0</v>
      </c>
      <c r="N149" s="112">
        <f t="shared" si="101"/>
        <v>0</v>
      </c>
      <c r="O149" s="310">
        <f>IF(E149="",0,VLOOKUP(E149,'Salary Scale table'!A$1:B$12,2,FALSE))</f>
        <v>0</v>
      </c>
      <c r="P149" s="311">
        <f t="shared" si="102"/>
        <v>0</v>
      </c>
      <c r="Q149" s="320" t="str">
        <f t="shared" si="103"/>
        <v/>
      </c>
      <c r="R149" s="314">
        <f t="shared" si="104"/>
        <v>0</v>
      </c>
      <c r="S149" s="313">
        <f t="shared" si="105"/>
        <v>0</v>
      </c>
      <c r="T149" s="341"/>
      <c r="U149" s="372"/>
      <c r="V149" s="131">
        <f t="shared" si="106"/>
        <v>0</v>
      </c>
      <c r="W149" s="376"/>
      <c r="X149" s="107">
        <f t="shared" si="68"/>
        <v>1</v>
      </c>
      <c r="Y149" s="108">
        <f t="shared" si="91"/>
        <v>1</v>
      </c>
      <c r="Z149" s="108">
        <f t="shared" si="92"/>
        <v>1</v>
      </c>
      <c r="AA149" s="108">
        <f t="shared" si="93"/>
        <v>1</v>
      </c>
      <c r="AB149" s="108">
        <f t="shared" si="94"/>
        <v>1</v>
      </c>
      <c r="AC149" s="109">
        <f t="shared" si="107"/>
        <v>0</v>
      </c>
      <c r="AD149" s="110">
        <f t="shared" si="108"/>
        <v>0</v>
      </c>
      <c r="AE149" s="110">
        <f t="shared" si="109"/>
        <v>0</v>
      </c>
      <c r="AF149" s="110">
        <f t="shared" si="110"/>
        <v>0</v>
      </c>
      <c r="AG149" s="123">
        <f t="shared" si="111"/>
        <v>0</v>
      </c>
      <c r="AH149" s="125">
        <f t="shared" si="95"/>
        <v>0</v>
      </c>
      <c r="AI149" s="126">
        <f t="shared" si="96"/>
        <v>0</v>
      </c>
      <c r="AJ149" s="126">
        <f t="shared" si="97"/>
        <v>0</v>
      </c>
      <c r="AK149" s="126">
        <f t="shared" si="98"/>
        <v>0</v>
      </c>
      <c r="AL149" s="126">
        <f t="shared" si="99"/>
        <v>0</v>
      </c>
      <c r="AM149" s="298">
        <f t="shared" si="112"/>
        <v>0</v>
      </c>
      <c r="AN149" s="299">
        <f t="shared" si="113"/>
        <v>0</v>
      </c>
      <c r="AO149" s="299">
        <f t="shared" si="114"/>
        <v>0</v>
      </c>
      <c r="AP149" s="299">
        <f t="shared" si="115"/>
        <v>0</v>
      </c>
      <c r="AQ149" s="300">
        <f t="shared" si="116"/>
        <v>0</v>
      </c>
    </row>
    <row r="150" spans="3:43" ht="18.5" customHeight="1" x14ac:dyDescent="0.35">
      <c r="C150" s="149"/>
      <c r="D150" s="171"/>
      <c r="E150" s="339"/>
      <c r="F150" s="172"/>
      <c r="G150" s="341"/>
      <c r="H150" s="370"/>
      <c r="I150" s="342"/>
      <c r="J150" s="157"/>
      <c r="K150" s="158"/>
      <c r="L150" s="345"/>
      <c r="M150" s="110">
        <f t="shared" si="100"/>
        <v>0</v>
      </c>
      <c r="N150" s="112">
        <f t="shared" si="101"/>
        <v>0</v>
      </c>
      <c r="O150" s="310">
        <f>IF(E150="",0,VLOOKUP(E150,'Salary Scale table'!A$1:B$12,2,FALSE))</f>
        <v>0</v>
      </c>
      <c r="P150" s="311">
        <f t="shared" si="102"/>
        <v>0</v>
      </c>
      <c r="Q150" s="320" t="str">
        <f t="shared" si="103"/>
        <v/>
      </c>
      <c r="R150" s="314">
        <f t="shared" si="104"/>
        <v>0</v>
      </c>
      <c r="S150" s="313">
        <f t="shared" si="105"/>
        <v>0</v>
      </c>
      <c r="T150" s="341"/>
      <c r="U150" s="372"/>
      <c r="V150" s="131">
        <f t="shared" si="106"/>
        <v>0</v>
      </c>
      <c r="W150" s="376"/>
      <c r="X150" s="107">
        <f t="shared" si="68"/>
        <v>1</v>
      </c>
      <c r="Y150" s="108">
        <f t="shared" si="91"/>
        <v>1</v>
      </c>
      <c r="Z150" s="108">
        <f t="shared" si="92"/>
        <v>1</v>
      </c>
      <c r="AA150" s="108">
        <f t="shared" si="93"/>
        <v>1</v>
      </c>
      <c r="AB150" s="108">
        <f t="shared" si="94"/>
        <v>1</v>
      </c>
      <c r="AC150" s="109">
        <f t="shared" si="107"/>
        <v>0</v>
      </c>
      <c r="AD150" s="110">
        <f t="shared" si="108"/>
        <v>0</v>
      </c>
      <c r="AE150" s="110">
        <f t="shared" si="109"/>
        <v>0</v>
      </c>
      <c r="AF150" s="110">
        <f t="shared" si="110"/>
        <v>0</v>
      </c>
      <c r="AG150" s="123">
        <f t="shared" si="111"/>
        <v>0</v>
      </c>
      <c r="AH150" s="125">
        <f t="shared" si="95"/>
        <v>0</v>
      </c>
      <c r="AI150" s="126">
        <f t="shared" si="96"/>
        <v>0</v>
      </c>
      <c r="AJ150" s="126">
        <f t="shared" si="97"/>
        <v>0</v>
      </c>
      <c r="AK150" s="126">
        <f t="shared" si="98"/>
        <v>0</v>
      </c>
      <c r="AL150" s="126">
        <f t="shared" si="99"/>
        <v>0</v>
      </c>
      <c r="AM150" s="298">
        <f t="shared" si="112"/>
        <v>0</v>
      </c>
      <c r="AN150" s="299">
        <f t="shared" si="113"/>
        <v>0</v>
      </c>
      <c r="AO150" s="299">
        <f t="shared" si="114"/>
        <v>0</v>
      </c>
      <c r="AP150" s="299">
        <f t="shared" si="115"/>
        <v>0</v>
      </c>
      <c r="AQ150" s="300">
        <f t="shared" si="116"/>
        <v>0</v>
      </c>
    </row>
    <row r="151" spans="3:43" ht="18.5" customHeight="1" x14ac:dyDescent="0.35">
      <c r="C151" s="149"/>
      <c r="D151" s="171"/>
      <c r="E151" s="339"/>
      <c r="F151" s="172"/>
      <c r="G151" s="341"/>
      <c r="H151" s="370"/>
      <c r="I151" s="342"/>
      <c r="J151" s="157"/>
      <c r="K151" s="158"/>
      <c r="L151" s="345"/>
      <c r="M151" s="110">
        <f t="shared" si="100"/>
        <v>0</v>
      </c>
      <c r="N151" s="112">
        <f t="shared" si="101"/>
        <v>0</v>
      </c>
      <c r="O151" s="310">
        <f>IF(E151="",0,VLOOKUP(E151,'Salary Scale table'!A$1:B$12,2,FALSE))</f>
        <v>0</v>
      </c>
      <c r="P151" s="311">
        <f t="shared" si="102"/>
        <v>0</v>
      </c>
      <c r="Q151" s="320" t="str">
        <f t="shared" si="103"/>
        <v/>
      </c>
      <c r="R151" s="314">
        <f t="shared" si="104"/>
        <v>0</v>
      </c>
      <c r="S151" s="313">
        <f t="shared" si="105"/>
        <v>0</v>
      </c>
      <c r="T151" s="341"/>
      <c r="U151" s="372"/>
      <c r="V151" s="131">
        <f t="shared" si="106"/>
        <v>0</v>
      </c>
      <c r="W151" s="376"/>
      <c r="X151" s="107">
        <f t="shared" si="68"/>
        <v>1</v>
      </c>
      <c r="Y151" s="108">
        <f t="shared" si="91"/>
        <v>1</v>
      </c>
      <c r="Z151" s="108">
        <f t="shared" si="92"/>
        <v>1</v>
      </c>
      <c r="AA151" s="108">
        <f t="shared" si="93"/>
        <v>1</v>
      </c>
      <c r="AB151" s="108">
        <f t="shared" si="94"/>
        <v>1</v>
      </c>
      <c r="AC151" s="109">
        <f t="shared" si="107"/>
        <v>0</v>
      </c>
      <c r="AD151" s="110">
        <f t="shared" si="108"/>
        <v>0</v>
      </c>
      <c r="AE151" s="110">
        <f t="shared" si="109"/>
        <v>0</v>
      </c>
      <c r="AF151" s="110">
        <f t="shared" si="110"/>
        <v>0</v>
      </c>
      <c r="AG151" s="123">
        <f t="shared" si="111"/>
        <v>0</v>
      </c>
      <c r="AH151" s="125">
        <f t="shared" si="95"/>
        <v>0</v>
      </c>
      <c r="AI151" s="126">
        <f t="shared" si="96"/>
        <v>0</v>
      </c>
      <c r="AJ151" s="126">
        <f t="shared" si="97"/>
        <v>0</v>
      </c>
      <c r="AK151" s="126">
        <f t="shared" si="98"/>
        <v>0</v>
      </c>
      <c r="AL151" s="126">
        <f t="shared" si="99"/>
        <v>0</v>
      </c>
      <c r="AM151" s="298">
        <f t="shared" si="112"/>
        <v>0</v>
      </c>
      <c r="AN151" s="299">
        <f t="shared" si="113"/>
        <v>0</v>
      </c>
      <c r="AO151" s="299">
        <f t="shared" si="114"/>
        <v>0</v>
      </c>
      <c r="AP151" s="299">
        <f t="shared" si="115"/>
        <v>0</v>
      </c>
      <c r="AQ151" s="300">
        <f t="shared" si="116"/>
        <v>0</v>
      </c>
    </row>
    <row r="152" spans="3:43" ht="18.5" customHeight="1" x14ac:dyDescent="0.35">
      <c r="C152" s="149"/>
      <c r="D152" s="171"/>
      <c r="E152" s="339"/>
      <c r="F152" s="172"/>
      <c r="G152" s="341"/>
      <c r="H152" s="370"/>
      <c r="I152" s="342"/>
      <c r="J152" s="157"/>
      <c r="K152" s="158"/>
      <c r="L152" s="345"/>
      <c r="M152" s="110">
        <f t="shared" si="100"/>
        <v>0</v>
      </c>
      <c r="N152" s="112">
        <f t="shared" si="101"/>
        <v>0</v>
      </c>
      <c r="O152" s="310">
        <f>IF(E152="",0,VLOOKUP(E152,'Salary Scale table'!A$1:B$12,2,FALSE))</f>
        <v>0</v>
      </c>
      <c r="P152" s="311">
        <f t="shared" si="102"/>
        <v>0</v>
      </c>
      <c r="Q152" s="320" t="str">
        <f t="shared" si="103"/>
        <v/>
      </c>
      <c r="R152" s="314">
        <f t="shared" si="104"/>
        <v>0</v>
      </c>
      <c r="S152" s="313">
        <f t="shared" si="105"/>
        <v>0</v>
      </c>
      <c r="T152" s="341"/>
      <c r="U152" s="372"/>
      <c r="V152" s="131">
        <f t="shared" si="106"/>
        <v>0</v>
      </c>
      <c r="W152" s="376"/>
      <c r="X152" s="107">
        <f t="shared" si="68"/>
        <v>1</v>
      </c>
      <c r="Y152" s="108">
        <f t="shared" si="91"/>
        <v>1</v>
      </c>
      <c r="Z152" s="108">
        <f t="shared" si="92"/>
        <v>1</v>
      </c>
      <c r="AA152" s="108">
        <f t="shared" si="93"/>
        <v>1</v>
      </c>
      <c r="AB152" s="108">
        <f t="shared" si="94"/>
        <v>1</v>
      </c>
      <c r="AC152" s="109">
        <f t="shared" si="107"/>
        <v>0</v>
      </c>
      <c r="AD152" s="110">
        <f t="shared" si="108"/>
        <v>0</v>
      </c>
      <c r="AE152" s="110">
        <f t="shared" si="109"/>
        <v>0</v>
      </c>
      <c r="AF152" s="110">
        <f t="shared" si="110"/>
        <v>0</v>
      </c>
      <c r="AG152" s="123">
        <f t="shared" si="111"/>
        <v>0</v>
      </c>
      <c r="AH152" s="125">
        <f t="shared" si="95"/>
        <v>0</v>
      </c>
      <c r="AI152" s="126">
        <f t="shared" si="96"/>
        <v>0</v>
      </c>
      <c r="AJ152" s="126">
        <f t="shared" si="97"/>
        <v>0</v>
      </c>
      <c r="AK152" s="126">
        <f t="shared" si="98"/>
        <v>0</v>
      </c>
      <c r="AL152" s="126">
        <f t="shared" si="99"/>
        <v>0</v>
      </c>
      <c r="AM152" s="298">
        <f t="shared" si="112"/>
        <v>0</v>
      </c>
      <c r="AN152" s="299">
        <f t="shared" si="113"/>
        <v>0</v>
      </c>
      <c r="AO152" s="299">
        <f t="shared" si="114"/>
        <v>0</v>
      </c>
      <c r="AP152" s="299">
        <f t="shared" si="115"/>
        <v>0</v>
      </c>
      <c r="AQ152" s="300">
        <f t="shared" si="116"/>
        <v>0</v>
      </c>
    </row>
    <row r="153" spans="3:43" ht="18.5" customHeight="1" x14ac:dyDescent="0.35">
      <c r="C153" s="149"/>
      <c r="D153" s="171"/>
      <c r="E153" s="339"/>
      <c r="F153" s="172"/>
      <c r="G153" s="341"/>
      <c r="H153" s="370"/>
      <c r="I153" s="342"/>
      <c r="J153" s="157"/>
      <c r="K153" s="158"/>
      <c r="L153" s="345"/>
      <c r="M153" s="110">
        <f t="shared" si="100"/>
        <v>0</v>
      </c>
      <c r="N153" s="112">
        <f t="shared" si="101"/>
        <v>0</v>
      </c>
      <c r="O153" s="310">
        <f>IF(E153="",0,VLOOKUP(E153,'Salary Scale table'!A$1:B$12,2,FALSE))</f>
        <v>0</v>
      </c>
      <c r="P153" s="311">
        <f t="shared" si="102"/>
        <v>0</v>
      </c>
      <c r="Q153" s="320" t="str">
        <f t="shared" si="103"/>
        <v/>
      </c>
      <c r="R153" s="314">
        <f t="shared" si="104"/>
        <v>0</v>
      </c>
      <c r="S153" s="313">
        <f t="shared" si="105"/>
        <v>0</v>
      </c>
      <c r="T153" s="341"/>
      <c r="U153" s="372"/>
      <c r="V153" s="131">
        <f t="shared" si="106"/>
        <v>0</v>
      </c>
      <c r="W153" s="376"/>
      <c r="X153" s="107">
        <f t="shared" si="68"/>
        <v>1</v>
      </c>
      <c r="Y153" s="108">
        <f t="shared" si="91"/>
        <v>1</v>
      </c>
      <c r="Z153" s="108">
        <f t="shared" si="92"/>
        <v>1</v>
      </c>
      <c r="AA153" s="108">
        <f t="shared" si="93"/>
        <v>1</v>
      </c>
      <c r="AB153" s="108">
        <f t="shared" si="94"/>
        <v>1</v>
      </c>
      <c r="AC153" s="109">
        <f t="shared" si="107"/>
        <v>0</v>
      </c>
      <c r="AD153" s="110">
        <f t="shared" si="108"/>
        <v>0</v>
      </c>
      <c r="AE153" s="110">
        <f t="shared" si="109"/>
        <v>0</v>
      </c>
      <c r="AF153" s="110">
        <f t="shared" si="110"/>
        <v>0</v>
      </c>
      <c r="AG153" s="123">
        <f t="shared" si="111"/>
        <v>0</v>
      </c>
      <c r="AH153" s="125">
        <f t="shared" si="95"/>
        <v>0</v>
      </c>
      <c r="AI153" s="126">
        <f t="shared" si="96"/>
        <v>0</v>
      </c>
      <c r="AJ153" s="126">
        <f t="shared" si="97"/>
        <v>0</v>
      </c>
      <c r="AK153" s="126">
        <f t="shared" si="98"/>
        <v>0</v>
      </c>
      <c r="AL153" s="126">
        <f t="shared" si="99"/>
        <v>0</v>
      </c>
      <c r="AM153" s="298">
        <f t="shared" si="112"/>
        <v>0</v>
      </c>
      <c r="AN153" s="299">
        <f t="shared" si="113"/>
        <v>0</v>
      </c>
      <c r="AO153" s="299">
        <f t="shared" si="114"/>
        <v>0</v>
      </c>
      <c r="AP153" s="299">
        <f t="shared" si="115"/>
        <v>0</v>
      </c>
      <c r="AQ153" s="300">
        <f t="shared" si="116"/>
        <v>0</v>
      </c>
    </row>
    <row r="154" spans="3:43" ht="18.5" customHeight="1" x14ac:dyDescent="0.35">
      <c r="C154" s="149"/>
      <c r="D154" s="171"/>
      <c r="E154" s="339"/>
      <c r="F154" s="172"/>
      <c r="G154" s="341"/>
      <c r="H154" s="370"/>
      <c r="I154" s="342"/>
      <c r="J154" s="157"/>
      <c r="K154" s="158"/>
      <c r="L154" s="345"/>
      <c r="M154" s="110">
        <f t="shared" si="100"/>
        <v>0</v>
      </c>
      <c r="N154" s="112">
        <f t="shared" si="101"/>
        <v>0</v>
      </c>
      <c r="O154" s="310">
        <f>IF(E154="",0,VLOOKUP(E154,'Salary Scale table'!A$1:B$12,2,FALSE))</f>
        <v>0</v>
      </c>
      <c r="P154" s="311">
        <f t="shared" si="102"/>
        <v>0</v>
      </c>
      <c r="Q154" s="320" t="str">
        <f t="shared" si="103"/>
        <v/>
      </c>
      <c r="R154" s="314">
        <f t="shared" si="104"/>
        <v>0</v>
      </c>
      <c r="S154" s="313">
        <f t="shared" si="105"/>
        <v>0</v>
      </c>
      <c r="T154" s="341"/>
      <c r="U154" s="372"/>
      <c r="V154" s="131">
        <f t="shared" si="106"/>
        <v>0</v>
      </c>
      <c r="W154" s="376"/>
      <c r="X154" s="107">
        <f t="shared" si="68"/>
        <v>1</v>
      </c>
      <c r="Y154" s="108">
        <f t="shared" si="91"/>
        <v>1</v>
      </c>
      <c r="Z154" s="108">
        <f t="shared" si="92"/>
        <v>1</v>
      </c>
      <c r="AA154" s="108">
        <f t="shared" si="93"/>
        <v>1</v>
      </c>
      <c r="AB154" s="108">
        <f t="shared" si="94"/>
        <v>1</v>
      </c>
      <c r="AC154" s="109">
        <f t="shared" si="107"/>
        <v>0</v>
      </c>
      <c r="AD154" s="110">
        <f t="shared" si="108"/>
        <v>0</v>
      </c>
      <c r="AE154" s="110">
        <f t="shared" si="109"/>
        <v>0</v>
      </c>
      <c r="AF154" s="110">
        <f t="shared" si="110"/>
        <v>0</v>
      </c>
      <c r="AG154" s="123">
        <f t="shared" si="111"/>
        <v>0</v>
      </c>
      <c r="AH154" s="125">
        <f t="shared" si="95"/>
        <v>0</v>
      </c>
      <c r="AI154" s="126">
        <f t="shared" si="96"/>
        <v>0</v>
      </c>
      <c r="AJ154" s="126">
        <f t="shared" si="97"/>
        <v>0</v>
      </c>
      <c r="AK154" s="126">
        <f t="shared" si="98"/>
        <v>0</v>
      </c>
      <c r="AL154" s="126">
        <f t="shared" si="99"/>
        <v>0</v>
      </c>
      <c r="AM154" s="298">
        <f t="shared" si="112"/>
        <v>0</v>
      </c>
      <c r="AN154" s="299">
        <f t="shared" si="113"/>
        <v>0</v>
      </c>
      <c r="AO154" s="299">
        <f t="shared" si="114"/>
        <v>0</v>
      </c>
      <c r="AP154" s="299">
        <f t="shared" si="115"/>
        <v>0</v>
      </c>
      <c r="AQ154" s="300">
        <f t="shared" si="116"/>
        <v>0</v>
      </c>
    </row>
    <row r="155" spans="3:43" ht="18.5" customHeight="1" x14ac:dyDescent="0.35">
      <c r="C155" s="149"/>
      <c r="D155" s="171"/>
      <c r="E155" s="339"/>
      <c r="F155" s="172"/>
      <c r="G155" s="341"/>
      <c r="H155" s="150"/>
      <c r="I155" s="342"/>
      <c r="J155" s="157"/>
      <c r="K155" s="158"/>
      <c r="L155" s="345"/>
      <c r="M155" s="110">
        <f t="shared" si="100"/>
        <v>0</v>
      </c>
      <c r="N155" s="112">
        <f t="shared" si="101"/>
        <v>0</v>
      </c>
      <c r="O155" s="310">
        <f>IF(E155="",0,VLOOKUP(E155,'Salary Scale table'!A$1:B$12,2,FALSE))</f>
        <v>0</v>
      </c>
      <c r="P155" s="311">
        <f t="shared" si="102"/>
        <v>0</v>
      </c>
      <c r="Q155" s="320" t="str">
        <f t="shared" si="103"/>
        <v/>
      </c>
      <c r="R155" s="314">
        <f t="shared" si="104"/>
        <v>0</v>
      </c>
      <c r="S155" s="313">
        <f t="shared" si="105"/>
        <v>0</v>
      </c>
      <c r="T155" s="341"/>
      <c r="U155" s="372"/>
      <c r="V155" s="131">
        <f t="shared" si="106"/>
        <v>0</v>
      </c>
      <c r="W155" s="376"/>
      <c r="X155" s="107">
        <f t="shared" si="68"/>
        <v>1</v>
      </c>
      <c r="Y155" s="108">
        <f t="shared" si="91"/>
        <v>1</v>
      </c>
      <c r="Z155" s="108">
        <f t="shared" si="92"/>
        <v>1</v>
      </c>
      <c r="AA155" s="108">
        <f t="shared" si="93"/>
        <v>1</v>
      </c>
      <c r="AB155" s="108">
        <f t="shared" si="94"/>
        <v>1</v>
      </c>
      <c r="AC155" s="109">
        <f t="shared" si="107"/>
        <v>0</v>
      </c>
      <c r="AD155" s="110">
        <f t="shared" si="108"/>
        <v>0</v>
      </c>
      <c r="AE155" s="110">
        <f t="shared" si="109"/>
        <v>0</v>
      </c>
      <c r="AF155" s="110">
        <f t="shared" si="110"/>
        <v>0</v>
      </c>
      <c r="AG155" s="123">
        <f t="shared" si="111"/>
        <v>0</v>
      </c>
      <c r="AH155" s="125">
        <f t="shared" si="95"/>
        <v>0</v>
      </c>
      <c r="AI155" s="126">
        <f t="shared" si="96"/>
        <v>0</v>
      </c>
      <c r="AJ155" s="126">
        <f t="shared" si="97"/>
        <v>0</v>
      </c>
      <c r="AK155" s="126">
        <f t="shared" si="98"/>
        <v>0</v>
      </c>
      <c r="AL155" s="126">
        <f t="shared" si="99"/>
        <v>0</v>
      </c>
      <c r="AM155" s="298">
        <f t="shared" si="112"/>
        <v>0</v>
      </c>
      <c r="AN155" s="299">
        <f t="shared" si="113"/>
        <v>0</v>
      </c>
      <c r="AO155" s="299">
        <f t="shared" si="114"/>
        <v>0</v>
      </c>
      <c r="AP155" s="299">
        <f t="shared" si="115"/>
        <v>0</v>
      </c>
      <c r="AQ155" s="300">
        <f t="shared" si="116"/>
        <v>0</v>
      </c>
    </row>
    <row r="156" spans="3:43" ht="18.5" customHeight="1" x14ac:dyDescent="0.35">
      <c r="C156" s="149"/>
      <c r="D156" s="171"/>
      <c r="E156" s="339"/>
      <c r="F156" s="172"/>
      <c r="G156" s="341"/>
      <c r="H156" s="150"/>
      <c r="I156" s="342"/>
      <c r="J156" s="157"/>
      <c r="K156" s="158"/>
      <c r="L156" s="345"/>
      <c r="M156" s="110">
        <f t="shared" si="100"/>
        <v>0</v>
      </c>
      <c r="N156" s="112">
        <f t="shared" si="101"/>
        <v>0</v>
      </c>
      <c r="O156" s="310">
        <f>IF(E156="",0,VLOOKUP(E156,'Salary Scale table'!A$1:B$12,2,FALSE))</f>
        <v>0</v>
      </c>
      <c r="P156" s="311">
        <f t="shared" si="102"/>
        <v>0</v>
      </c>
      <c r="Q156" s="320" t="str">
        <f t="shared" si="103"/>
        <v/>
      </c>
      <c r="R156" s="314">
        <f t="shared" si="104"/>
        <v>0</v>
      </c>
      <c r="S156" s="313">
        <f t="shared" si="105"/>
        <v>0</v>
      </c>
      <c r="T156" s="341"/>
      <c r="U156" s="372"/>
      <c r="V156" s="131">
        <f t="shared" si="106"/>
        <v>0</v>
      </c>
      <c r="W156" s="376"/>
      <c r="X156" s="107">
        <f t="shared" ref="X156:X209" si="117">IF($W156="",1,IF(W156=1,1,IF(W156=2,0.5,IF(W156=3,0.333,IF(W156=4,0.25,IF(W156=5,0.2,0))))))</f>
        <v>1</v>
      </c>
      <c r="Y156" s="108">
        <f t="shared" si="91"/>
        <v>1</v>
      </c>
      <c r="Z156" s="108">
        <f t="shared" si="92"/>
        <v>1</v>
      </c>
      <c r="AA156" s="108">
        <f t="shared" si="93"/>
        <v>1</v>
      </c>
      <c r="AB156" s="108">
        <f t="shared" si="94"/>
        <v>1</v>
      </c>
      <c r="AC156" s="109">
        <f t="shared" si="107"/>
        <v>0</v>
      </c>
      <c r="AD156" s="110">
        <f t="shared" si="108"/>
        <v>0</v>
      </c>
      <c r="AE156" s="110">
        <f t="shared" si="109"/>
        <v>0</v>
      </c>
      <c r="AF156" s="110">
        <f t="shared" si="110"/>
        <v>0</v>
      </c>
      <c r="AG156" s="123">
        <f t="shared" si="111"/>
        <v>0</v>
      </c>
      <c r="AH156" s="125">
        <f t="shared" si="95"/>
        <v>0</v>
      </c>
      <c r="AI156" s="126">
        <f t="shared" si="96"/>
        <v>0</v>
      </c>
      <c r="AJ156" s="126">
        <f t="shared" si="97"/>
        <v>0</v>
      </c>
      <c r="AK156" s="126">
        <f t="shared" si="98"/>
        <v>0</v>
      </c>
      <c r="AL156" s="126">
        <f t="shared" si="99"/>
        <v>0</v>
      </c>
      <c r="AM156" s="298">
        <f t="shared" si="112"/>
        <v>0</v>
      </c>
      <c r="AN156" s="299">
        <f t="shared" si="113"/>
        <v>0</v>
      </c>
      <c r="AO156" s="299">
        <f t="shared" si="114"/>
        <v>0</v>
      </c>
      <c r="AP156" s="299">
        <f t="shared" si="115"/>
        <v>0</v>
      </c>
      <c r="AQ156" s="300">
        <f t="shared" si="116"/>
        <v>0</v>
      </c>
    </row>
    <row r="157" spans="3:43" ht="18.5" customHeight="1" x14ac:dyDescent="0.35">
      <c r="C157" s="149"/>
      <c r="D157" s="171"/>
      <c r="E157" s="339"/>
      <c r="F157" s="172"/>
      <c r="G157" s="341"/>
      <c r="H157" s="150"/>
      <c r="I157" s="342"/>
      <c r="J157" s="157"/>
      <c r="K157" s="158"/>
      <c r="L157" s="345"/>
      <c r="M157" s="110">
        <f t="shared" si="100"/>
        <v>0</v>
      </c>
      <c r="N157" s="112">
        <f t="shared" si="101"/>
        <v>0</v>
      </c>
      <c r="O157" s="310">
        <f>IF(E157="",0,VLOOKUP(E157,'Salary Scale table'!A$1:B$12,2,FALSE))</f>
        <v>0</v>
      </c>
      <c r="P157" s="311">
        <f t="shared" si="102"/>
        <v>0</v>
      </c>
      <c r="Q157" s="320" t="str">
        <f t="shared" si="103"/>
        <v/>
      </c>
      <c r="R157" s="314">
        <f t="shared" si="104"/>
        <v>0</v>
      </c>
      <c r="S157" s="313">
        <f t="shared" si="105"/>
        <v>0</v>
      </c>
      <c r="T157" s="341"/>
      <c r="U157" s="372"/>
      <c r="V157" s="131">
        <f t="shared" si="106"/>
        <v>0</v>
      </c>
      <c r="W157" s="376"/>
      <c r="X157" s="107">
        <f t="shared" si="117"/>
        <v>1</v>
      </c>
      <c r="Y157" s="108">
        <f t="shared" si="91"/>
        <v>1</v>
      </c>
      <c r="Z157" s="108">
        <f t="shared" si="92"/>
        <v>1</v>
      </c>
      <c r="AA157" s="108">
        <f t="shared" si="93"/>
        <v>1</v>
      </c>
      <c r="AB157" s="108">
        <f t="shared" si="94"/>
        <v>1</v>
      </c>
      <c r="AC157" s="109">
        <f t="shared" si="107"/>
        <v>0</v>
      </c>
      <c r="AD157" s="110">
        <f t="shared" si="108"/>
        <v>0</v>
      </c>
      <c r="AE157" s="110">
        <f t="shared" si="109"/>
        <v>0</v>
      </c>
      <c r="AF157" s="110">
        <f t="shared" si="110"/>
        <v>0</v>
      </c>
      <c r="AG157" s="123">
        <f t="shared" si="111"/>
        <v>0</v>
      </c>
      <c r="AH157" s="125">
        <f t="shared" si="95"/>
        <v>0</v>
      </c>
      <c r="AI157" s="126">
        <f t="shared" si="96"/>
        <v>0</v>
      </c>
      <c r="AJ157" s="126">
        <f t="shared" si="97"/>
        <v>0</v>
      </c>
      <c r="AK157" s="126">
        <f t="shared" si="98"/>
        <v>0</v>
      </c>
      <c r="AL157" s="126">
        <f t="shared" si="99"/>
        <v>0</v>
      </c>
      <c r="AM157" s="298">
        <f t="shared" si="112"/>
        <v>0</v>
      </c>
      <c r="AN157" s="299">
        <f t="shared" si="113"/>
        <v>0</v>
      </c>
      <c r="AO157" s="299">
        <f t="shared" si="114"/>
        <v>0</v>
      </c>
      <c r="AP157" s="299">
        <f t="shared" si="115"/>
        <v>0</v>
      </c>
      <c r="AQ157" s="300">
        <f t="shared" si="116"/>
        <v>0</v>
      </c>
    </row>
    <row r="158" spans="3:43" ht="18.5" customHeight="1" x14ac:dyDescent="0.35">
      <c r="C158" s="149"/>
      <c r="D158" s="171"/>
      <c r="E158" s="339"/>
      <c r="F158" s="172"/>
      <c r="G158" s="341"/>
      <c r="H158" s="150"/>
      <c r="I158" s="342"/>
      <c r="J158" s="157"/>
      <c r="K158" s="158"/>
      <c r="L158" s="345"/>
      <c r="M158" s="110">
        <f t="shared" si="100"/>
        <v>0</v>
      </c>
      <c r="N158" s="112">
        <f t="shared" si="101"/>
        <v>0</v>
      </c>
      <c r="O158" s="310">
        <f>IF(E158="",0,VLOOKUP(E158,'Salary Scale table'!A$1:B$12,2,FALSE))</f>
        <v>0</v>
      </c>
      <c r="P158" s="311">
        <f t="shared" si="102"/>
        <v>0</v>
      </c>
      <c r="Q158" s="320" t="str">
        <f t="shared" si="103"/>
        <v/>
      </c>
      <c r="R158" s="314">
        <f t="shared" si="104"/>
        <v>0</v>
      </c>
      <c r="S158" s="313">
        <f t="shared" si="105"/>
        <v>0</v>
      </c>
      <c r="T158" s="341"/>
      <c r="U158" s="372"/>
      <c r="V158" s="131">
        <f t="shared" si="106"/>
        <v>0</v>
      </c>
      <c r="W158" s="376"/>
      <c r="X158" s="107">
        <f t="shared" si="117"/>
        <v>1</v>
      </c>
      <c r="Y158" s="108">
        <f t="shared" si="91"/>
        <v>1</v>
      </c>
      <c r="Z158" s="108">
        <f t="shared" si="92"/>
        <v>1</v>
      </c>
      <c r="AA158" s="108">
        <f t="shared" si="93"/>
        <v>1</v>
      </c>
      <c r="AB158" s="108">
        <f t="shared" si="94"/>
        <v>1</v>
      </c>
      <c r="AC158" s="109">
        <f t="shared" si="107"/>
        <v>0</v>
      </c>
      <c r="AD158" s="110">
        <f t="shared" si="108"/>
        <v>0</v>
      </c>
      <c r="AE158" s="110">
        <f t="shared" si="109"/>
        <v>0</v>
      </c>
      <c r="AF158" s="110">
        <f t="shared" si="110"/>
        <v>0</v>
      </c>
      <c r="AG158" s="123">
        <f t="shared" si="111"/>
        <v>0</v>
      </c>
      <c r="AH158" s="125">
        <f t="shared" si="95"/>
        <v>0</v>
      </c>
      <c r="AI158" s="126">
        <f t="shared" si="96"/>
        <v>0</v>
      </c>
      <c r="AJ158" s="126">
        <f t="shared" si="97"/>
        <v>0</v>
      </c>
      <c r="AK158" s="126">
        <f t="shared" si="98"/>
        <v>0</v>
      </c>
      <c r="AL158" s="126">
        <f t="shared" si="99"/>
        <v>0</v>
      </c>
      <c r="AM158" s="298">
        <f t="shared" si="112"/>
        <v>0</v>
      </c>
      <c r="AN158" s="299">
        <f t="shared" si="113"/>
        <v>0</v>
      </c>
      <c r="AO158" s="299">
        <f t="shared" si="114"/>
        <v>0</v>
      </c>
      <c r="AP158" s="299">
        <f t="shared" si="115"/>
        <v>0</v>
      </c>
      <c r="AQ158" s="300">
        <f t="shared" si="116"/>
        <v>0</v>
      </c>
    </row>
    <row r="159" spans="3:43" ht="18.5" customHeight="1" x14ac:dyDescent="0.35">
      <c r="C159" s="149"/>
      <c r="D159" s="171"/>
      <c r="E159" s="339"/>
      <c r="F159" s="172"/>
      <c r="G159" s="341"/>
      <c r="H159" s="150"/>
      <c r="I159" s="342"/>
      <c r="J159" s="157"/>
      <c r="K159" s="158"/>
      <c r="L159" s="345"/>
      <c r="M159" s="110">
        <f t="shared" ref="M159:M190" si="118">IF(L159="Time Only",G159,G159*1.5)</f>
        <v>0</v>
      </c>
      <c r="N159" s="112">
        <f t="shared" ref="N159:N190" si="119">(SUM(G159*J159+K159*M159)*4.33)*1.0765+H159*1.0765+I159</f>
        <v>0</v>
      </c>
      <c r="O159" s="310">
        <f>IF(E159="",0,VLOOKUP(E159,'Salary Scale table'!A$1:B$12,2,FALSE))</f>
        <v>0</v>
      </c>
      <c r="P159" s="311">
        <f t="shared" ref="P159:P190" si="120">MAX(O159-G159,0)</f>
        <v>0</v>
      </c>
      <c r="Q159" s="320" t="str">
        <f t="shared" ref="Q159:Q190" si="121">IF(G159=0,"",P159/G159)</f>
        <v/>
      </c>
      <c r="R159" s="314">
        <f t="shared" ref="R159:R190" si="122">IF(L159="time only",O159,O159*1.5)</f>
        <v>0</v>
      </c>
      <c r="S159" s="313">
        <f t="shared" ref="S159:S190" si="123">MAX(IF(O159=0,N159,(((J159*O159)+(K159*R159))*4.33)*1.0765+H159*1.0765+$I159),N159)</f>
        <v>0</v>
      </c>
      <c r="T159" s="341"/>
      <c r="U159" s="372"/>
      <c r="V159" s="131">
        <f t="shared" ref="V159:V190" si="124">IF(U159=0,0,IF(T159="New Hourly Rate",U159,IF(T159="% Increase",(1+U159/100)*G159,G159)))</f>
        <v>0</v>
      </c>
      <c r="W159" s="376"/>
      <c r="X159" s="107">
        <f t="shared" si="117"/>
        <v>1</v>
      </c>
      <c r="Y159" s="108">
        <f t="shared" si="91"/>
        <v>1</v>
      </c>
      <c r="Z159" s="108">
        <f t="shared" si="92"/>
        <v>1</v>
      </c>
      <c r="AA159" s="108">
        <f t="shared" si="93"/>
        <v>1</v>
      </c>
      <c r="AB159" s="108">
        <f t="shared" si="94"/>
        <v>1</v>
      </c>
      <c r="AC159" s="109">
        <f t="shared" ref="AC159:AC190" si="125">($V159-$G159)*X159+$G159</f>
        <v>0</v>
      </c>
      <c r="AD159" s="110">
        <f t="shared" ref="AD159:AD190" si="126">($V159-$G159)*Y159+$G159</f>
        <v>0</v>
      </c>
      <c r="AE159" s="110">
        <f t="shared" ref="AE159:AE190" si="127">($V159-$G159)*Z159+$G159</f>
        <v>0</v>
      </c>
      <c r="AF159" s="110">
        <f t="shared" ref="AF159:AF190" si="128">($V159-$G159)*AA159+$G159</f>
        <v>0</v>
      </c>
      <c r="AG159" s="123">
        <f t="shared" ref="AG159:AG190" si="129">($V159-$G159)*AB159+$G159</f>
        <v>0</v>
      </c>
      <c r="AH159" s="125">
        <f t="shared" si="95"/>
        <v>0</v>
      </c>
      <c r="AI159" s="126">
        <f t="shared" si="96"/>
        <v>0</v>
      </c>
      <c r="AJ159" s="126">
        <f t="shared" si="97"/>
        <v>0</v>
      </c>
      <c r="AK159" s="126">
        <f t="shared" si="98"/>
        <v>0</v>
      </c>
      <c r="AL159" s="126">
        <f t="shared" si="99"/>
        <v>0</v>
      </c>
      <c r="AM159" s="298">
        <f t="shared" ref="AM159:AM190" si="130">IF($V159=0,$N159,((((AC159*$J159)+($K159*AH159)))*4.33)*1.0765+$I159+$H159*1.0765)</f>
        <v>0</v>
      </c>
      <c r="AN159" s="299">
        <f t="shared" ref="AN159:AN190" si="131">IF($V159=0,$N159,((((AD159*$J159)+($K159*AI159)))*4.33)*1.0765+$I159+$H159*1.0765)</f>
        <v>0</v>
      </c>
      <c r="AO159" s="299">
        <f t="shared" ref="AO159:AO190" si="132">IF($V159=0,$N159,((((AE159*$J159)+($K159*AJ159)))*4.33)*1.0765+$I159+$H159*1.0765)</f>
        <v>0</v>
      </c>
      <c r="AP159" s="299">
        <f t="shared" ref="AP159:AP190" si="133">IF($V159=0,$N159,((((AF159*$J159)+($K159*AK159)))*4.33)*1.0765+$I159+$H159*1.0765)</f>
        <v>0</v>
      </c>
      <c r="AQ159" s="300">
        <f t="shared" ref="AQ159:AQ190" si="134">IF($V159=0,$N159,((((AG159*$J159)+($K159*AL159)))*4.33)*1.0765+$I159+$H159*1.0765)</f>
        <v>0</v>
      </c>
    </row>
    <row r="160" spans="3:43" ht="18.5" customHeight="1" x14ac:dyDescent="0.35">
      <c r="C160" s="149"/>
      <c r="D160" s="171"/>
      <c r="E160" s="339"/>
      <c r="F160" s="172"/>
      <c r="G160" s="341"/>
      <c r="H160" s="150"/>
      <c r="I160" s="342"/>
      <c r="J160" s="157"/>
      <c r="K160" s="158"/>
      <c r="L160" s="345"/>
      <c r="M160" s="110">
        <f t="shared" si="118"/>
        <v>0</v>
      </c>
      <c r="N160" s="112">
        <f t="shared" si="119"/>
        <v>0</v>
      </c>
      <c r="O160" s="310">
        <f>IF(E160="",0,VLOOKUP(E160,'Salary Scale table'!A$1:B$12,2,FALSE))</f>
        <v>0</v>
      </c>
      <c r="P160" s="311">
        <f t="shared" si="120"/>
        <v>0</v>
      </c>
      <c r="Q160" s="320" t="str">
        <f t="shared" si="121"/>
        <v/>
      </c>
      <c r="R160" s="314">
        <f t="shared" si="122"/>
        <v>0</v>
      </c>
      <c r="S160" s="313">
        <f t="shared" si="123"/>
        <v>0</v>
      </c>
      <c r="T160" s="341"/>
      <c r="U160" s="372"/>
      <c r="V160" s="131">
        <f t="shared" si="124"/>
        <v>0</v>
      </c>
      <c r="W160" s="376"/>
      <c r="X160" s="107">
        <f t="shared" si="117"/>
        <v>1</v>
      </c>
      <c r="Y160" s="108">
        <f t="shared" si="91"/>
        <v>1</v>
      </c>
      <c r="Z160" s="108">
        <f t="shared" si="92"/>
        <v>1</v>
      </c>
      <c r="AA160" s="108">
        <f t="shared" si="93"/>
        <v>1</v>
      </c>
      <c r="AB160" s="108">
        <f t="shared" si="94"/>
        <v>1</v>
      </c>
      <c r="AC160" s="109">
        <f t="shared" si="125"/>
        <v>0</v>
      </c>
      <c r="AD160" s="110">
        <f t="shared" si="126"/>
        <v>0</v>
      </c>
      <c r="AE160" s="110">
        <f t="shared" si="127"/>
        <v>0</v>
      </c>
      <c r="AF160" s="110">
        <f t="shared" si="128"/>
        <v>0</v>
      </c>
      <c r="AG160" s="123">
        <f t="shared" si="129"/>
        <v>0</v>
      </c>
      <c r="AH160" s="125">
        <f t="shared" si="95"/>
        <v>0</v>
      </c>
      <c r="AI160" s="126">
        <f t="shared" si="96"/>
        <v>0</v>
      </c>
      <c r="AJ160" s="126">
        <f t="shared" si="97"/>
        <v>0</v>
      </c>
      <c r="AK160" s="126">
        <f t="shared" si="98"/>
        <v>0</v>
      </c>
      <c r="AL160" s="126">
        <f t="shared" si="99"/>
        <v>0</v>
      </c>
      <c r="AM160" s="298">
        <f t="shared" si="130"/>
        <v>0</v>
      </c>
      <c r="AN160" s="299">
        <f t="shared" si="131"/>
        <v>0</v>
      </c>
      <c r="AO160" s="299">
        <f t="shared" si="132"/>
        <v>0</v>
      </c>
      <c r="AP160" s="299">
        <f t="shared" si="133"/>
        <v>0</v>
      </c>
      <c r="AQ160" s="300">
        <f t="shared" si="134"/>
        <v>0</v>
      </c>
    </row>
    <row r="161" spans="3:43" ht="18.5" customHeight="1" x14ac:dyDescent="0.35">
      <c r="C161" s="149"/>
      <c r="D161" s="171"/>
      <c r="E161" s="339"/>
      <c r="F161" s="172"/>
      <c r="G161" s="341"/>
      <c r="H161" s="150"/>
      <c r="I161" s="342"/>
      <c r="J161" s="157"/>
      <c r="K161" s="158"/>
      <c r="L161" s="345"/>
      <c r="M161" s="110">
        <f t="shared" si="118"/>
        <v>0</v>
      </c>
      <c r="N161" s="112">
        <f t="shared" si="119"/>
        <v>0</v>
      </c>
      <c r="O161" s="310">
        <f>IF(E161="",0,VLOOKUP(E161,'Salary Scale table'!A$1:B$12,2,FALSE))</f>
        <v>0</v>
      </c>
      <c r="P161" s="311">
        <f t="shared" si="120"/>
        <v>0</v>
      </c>
      <c r="Q161" s="320" t="str">
        <f t="shared" si="121"/>
        <v/>
      </c>
      <c r="R161" s="314">
        <f t="shared" si="122"/>
        <v>0</v>
      </c>
      <c r="S161" s="313">
        <f t="shared" si="123"/>
        <v>0</v>
      </c>
      <c r="T161" s="341"/>
      <c r="U161" s="372"/>
      <c r="V161" s="131">
        <f t="shared" si="124"/>
        <v>0</v>
      </c>
      <c r="W161" s="376"/>
      <c r="X161" s="107">
        <f t="shared" si="117"/>
        <v>1</v>
      </c>
      <c r="Y161" s="108">
        <f t="shared" ref="Y161:Y209" si="135">IF(ROUND(X161,1)=1,1,IF($W161="",0,IF($W161=1,1,IF($W161=2,0.5,IF($W161=3,0.333,IF($W161=4,0.25,IF($W161=5,0.2,0))))))+X161)</f>
        <v>1</v>
      </c>
      <c r="Z161" s="108">
        <f t="shared" ref="Z161:Z209" si="136">IF(ROUND(Y161,1)=1,1,IF($W161="",0,IF($W161=1,1,IF($W161=2,0.5,IF($W161=3,0.333,IF($W161=4,0.25,IF($W161=5,0.2,0))))))+Y161)</f>
        <v>1</v>
      </c>
      <c r="AA161" s="108">
        <f t="shared" ref="AA161:AA209" si="137">IF(ROUND(Z161,1)=1,1,IF($W161="",0,IF($W161=1,1,IF($W161=2,0.5,IF($W161=3,0.333,IF($W161=4,0.25,IF($W161=5,0.2,0))))))+Z161)</f>
        <v>1</v>
      </c>
      <c r="AB161" s="108">
        <f t="shared" ref="AB161:AB209" si="138">IF(ROUND(AA161,1)=1,1,IF($W161="",0,IF($W161=1,1,IF($W161=2,0.5,IF($W161=3,0.333,IF($W161=4,0.25,IF($W161=5,0.2,0))))))+AA161)</f>
        <v>1</v>
      </c>
      <c r="AC161" s="109">
        <f t="shared" si="125"/>
        <v>0</v>
      </c>
      <c r="AD161" s="110">
        <f t="shared" si="126"/>
        <v>0</v>
      </c>
      <c r="AE161" s="110">
        <f t="shared" si="127"/>
        <v>0</v>
      </c>
      <c r="AF161" s="110">
        <f t="shared" si="128"/>
        <v>0</v>
      </c>
      <c r="AG161" s="123">
        <f t="shared" si="129"/>
        <v>0</v>
      </c>
      <c r="AH161" s="125">
        <f t="shared" ref="AH161:AH209" si="139">IF($L161="time only",AC161,AC161*1.5)</f>
        <v>0</v>
      </c>
      <c r="AI161" s="126">
        <f t="shared" ref="AI161:AI209" si="140">IF($L161="time only",AD161,AD161*1.5)</f>
        <v>0</v>
      </c>
      <c r="AJ161" s="126">
        <f t="shared" ref="AJ161:AJ209" si="141">IF($L161="time only",AE161,AE161*1.5)</f>
        <v>0</v>
      </c>
      <c r="AK161" s="126">
        <f t="shared" ref="AK161:AK209" si="142">IF($L161="time only",AF161,AF161*1.5)</f>
        <v>0</v>
      </c>
      <c r="AL161" s="126">
        <f t="shared" ref="AL161:AL209" si="143">IF($L161="time only",AG161,AG161*1.5)</f>
        <v>0</v>
      </c>
      <c r="AM161" s="298">
        <f t="shared" si="130"/>
        <v>0</v>
      </c>
      <c r="AN161" s="299">
        <f t="shared" si="131"/>
        <v>0</v>
      </c>
      <c r="AO161" s="299">
        <f t="shared" si="132"/>
        <v>0</v>
      </c>
      <c r="AP161" s="299">
        <f t="shared" si="133"/>
        <v>0</v>
      </c>
      <c r="AQ161" s="300">
        <f t="shared" si="134"/>
        <v>0</v>
      </c>
    </row>
    <row r="162" spans="3:43" ht="18.5" customHeight="1" x14ac:dyDescent="0.35">
      <c r="C162" s="149"/>
      <c r="D162" s="171"/>
      <c r="E162" s="339"/>
      <c r="F162" s="172"/>
      <c r="G162" s="341"/>
      <c r="H162" s="150"/>
      <c r="I162" s="342"/>
      <c r="J162" s="157"/>
      <c r="K162" s="158"/>
      <c r="L162" s="345"/>
      <c r="M162" s="110">
        <f t="shared" si="118"/>
        <v>0</v>
      </c>
      <c r="N162" s="112">
        <f t="shared" si="119"/>
        <v>0</v>
      </c>
      <c r="O162" s="310">
        <f>IF(E162="",0,VLOOKUP(E162,'Salary Scale table'!A$1:B$12,2,FALSE))</f>
        <v>0</v>
      </c>
      <c r="P162" s="311">
        <f t="shared" si="120"/>
        <v>0</v>
      </c>
      <c r="Q162" s="320" t="str">
        <f t="shared" si="121"/>
        <v/>
      </c>
      <c r="R162" s="314">
        <f t="shared" si="122"/>
        <v>0</v>
      </c>
      <c r="S162" s="313">
        <f t="shared" si="123"/>
        <v>0</v>
      </c>
      <c r="T162" s="341"/>
      <c r="U162" s="372"/>
      <c r="V162" s="131">
        <f t="shared" si="124"/>
        <v>0</v>
      </c>
      <c r="W162" s="376"/>
      <c r="X162" s="107">
        <f t="shared" si="117"/>
        <v>1</v>
      </c>
      <c r="Y162" s="108">
        <f t="shared" si="135"/>
        <v>1</v>
      </c>
      <c r="Z162" s="108">
        <f t="shared" si="136"/>
        <v>1</v>
      </c>
      <c r="AA162" s="108">
        <f t="shared" si="137"/>
        <v>1</v>
      </c>
      <c r="AB162" s="108">
        <f t="shared" si="138"/>
        <v>1</v>
      </c>
      <c r="AC162" s="109">
        <f t="shared" si="125"/>
        <v>0</v>
      </c>
      <c r="AD162" s="110">
        <f t="shared" si="126"/>
        <v>0</v>
      </c>
      <c r="AE162" s="110">
        <f t="shared" si="127"/>
        <v>0</v>
      </c>
      <c r="AF162" s="110">
        <f t="shared" si="128"/>
        <v>0</v>
      </c>
      <c r="AG162" s="123">
        <f t="shared" si="129"/>
        <v>0</v>
      </c>
      <c r="AH162" s="125">
        <f t="shared" si="139"/>
        <v>0</v>
      </c>
      <c r="AI162" s="126">
        <f t="shared" si="140"/>
        <v>0</v>
      </c>
      <c r="AJ162" s="126">
        <f t="shared" si="141"/>
        <v>0</v>
      </c>
      <c r="AK162" s="126">
        <f t="shared" si="142"/>
        <v>0</v>
      </c>
      <c r="AL162" s="126">
        <f t="shared" si="143"/>
        <v>0</v>
      </c>
      <c r="AM162" s="298">
        <f t="shared" si="130"/>
        <v>0</v>
      </c>
      <c r="AN162" s="299">
        <f t="shared" si="131"/>
        <v>0</v>
      </c>
      <c r="AO162" s="299">
        <f t="shared" si="132"/>
        <v>0</v>
      </c>
      <c r="AP162" s="299">
        <f t="shared" si="133"/>
        <v>0</v>
      </c>
      <c r="AQ162" s="300">
        <f t="shared" si="134"/>
        <v>0</v>
      </c>
    </row>
    <row r="163" spans="3:43" ht="18.5" customHeight="1" x14ac:dyDescent="0.35">
      <c r="C163" s="149"/>
      <c r="D163" s="171"/>
      <c r="E163" s="339"/>
      <c r="F163" s="172"/>
      <c r="G163" s="341"/>
      <c r="H163" s="150"/>
      <c r="I163" s="342"/>
      <c r="J163" s="157"/>
      <c r="K163" s="158"/>
      <c r="L163" s="345"/>
      <c r="M163" s="110">
        <f t="shared" si="118"/>
        <v>0</v>
      </c>
      <c r="N163" s="112">
        <f t="shared" si="119"/>
        <v>0</v>
      </c>
      <c r="O163" s="310">
        <f>IF(E163="",0,VLOOKUP(E163,'Salary Scale table'!A$1:B$12,2,FALSE))</f>
        <v>0</v>
      </c>
      <c r="P163" s="311">
        <f t="shared" si="120"/>
        <v>0</v>
      </c>
      <c r="Q163" s="320" t="str">
        <f t="shared" si="121"/>
        <v/>
      </c>
      <c r="R163" s="314">
        <f t="shared" si="122"/>
        <v>0</v>
      </c>
      <c r="S163" s="313">
        <f t="shared" si="123"/>
        <v>0</v>
      </c>
      <c r="T163" s="341"/>
      <c r="U163" s="372"/>
      <c r="V163" s="131">
        <f t="shared" si="124"/>
        <v>0</v>
      </c>
      <c r="W163" s="376"/>
      <c r="X163" s="107">
        <f t="shared" si="117"/>
        <v>1</v>
      </c>
      <c r="Y163" s="108">
        <f t="shared" si="135"/>
        <v>1</v>
      </c>
      <c r="Z163" s="108">
        <f t="shared" si="136"/>
        <v>1</v>
      </c>
      <c r="AA163" s="108">
        <f t="shared" si="137"/>
        <v>1</v>
      </c>
      <c r="AB163" s="108">
        <f t="shared" si="138"/>
        <v>1</v>
      </c>
      <c r="AC163" s="109">
        <f t="shared" si="125"/>
        <v>0</v>
      </c>
      <c r="AD163" s="110">
        <f t="shared" si="126"/>
        <v>0</v>
      </c>
      <c r="AE163" s="110">
        <f t="shared" si="127"/>
        <v>0</v>
      </c>
      <c r="AF163" s="110">
        <f t="shared" si="128"/>
        <v>0</v>
      </c>
      <c r="AG163" s="123">
        <f t="shared" si="129"/>
        <v>0</v>
      </c>
      <c r="AH163" s="125">
        <f t="shared" si="139"/>
        <v>0</v>
      </c>
      <c r="AI163" s="126">
        <f t="shared" si="140"/>
        <v>0</v>
      </c>
      <c r="AJ163" s="126">
        <f t="shared" si="141"/>
        <v>0</v>
      </c>
      <c r="AK163" s="126">
        <f t="shared" si="142"/>
        <v>0</v>
      </c>
      <c r="AL163" s="126">
        <f t="shared" si="143"/>
        <v>0</v>
      </c>
      <c r="AM163" s="298">
        <f t="shared" si="130"/>
        <v>0</v>
      </c>
      <c r="AN163" s="299">
        <f t="shared" si="131"/>
        <v>0</v>
      </c>
      <c r="AO163" s="299">
        <f t="shared" si="132"/>
        <v>0</v>
      </c>
      <c r="AP163" s="299">
        <f t="shared" si="133"/>
        <v>0</v>
      </c>
      <c r="AQ163" s="300">
        <f t="shared" si="134"/>
        <v>0</v>
      </c>
    </row>
    <row r="164" spans="3:43" ht="18.5" customHeight="1" x14ac:dyDescent="0.35">
      <c r="C164" s="149"/>
      <c r="D164" s="171"/>
      <c r="E164" s="339"/>
      <c r="F164" s="172"/>
      <c r="G164" s="341"/>
      <c r="H164" s="150"/>
      <c r="I164" s="342"/>
      <c r="J164" s="157"/>
      <c r="K164" s="158"/>
      <c r="L164" s="345"/>
      <c r="M164" s="110">
        <f t="shared" si="118"/>
        <v>0</v>
      </c>
      <c r="N164" s="112">
        <f t="shared" si="119"/>
        <v>0</v>
      </c>
      <c r="O164" s="310">
        <f>IF(E164="",0,VLOOKUP(E164,'Salary Scale table'!A$1:B$12,2,FALSE))</f>
        <v>0</v>
      </c>
      <c r="P164" s="311">
        <f t="shared" si="120"/>
        <v>0</v>
      </c>
      <c r="Q164" s="320" t="str">
        <f t="shared" si="121"/>
        <v/>
      </c>
      <c r="R164" s="314">
        <f t="shared" si="122"/>
        <v>0</v>
      </c>
      <c r="S164" s="313">
        <f t="shared" si="123"/>
        <v>0</v>
      </c>
      <c r="T164" s="341"/>
      <c r="U164" s="372"/>
      <c r="V164" s="131">
        <f t="shared" si="124"/>
        <v>0</v>
      </c>
      <c r="W164" s="376"/>
      <c r="X164" s="107">
        <f t="shared" si="117"/>
        <v>1</v>
      </c>
      <c r="Y164" s="108">
        <f t="shared" si="135"/>
        <v>1</v>
      </c>
      <c r="Z164" s="108">
        <f t="shared" si="136"/>
        <v>1</v>
      </c>
      <c r="AA164" s="108">
        <f t="shared" si="137"/>
        <v>1</v>
      </c>
      <c r="AB164" s="108">
        <f t="shared" si="138"/>
        <v>1</v>
      </c>
      <c r="AC164" s="109">
        <f t="shared" si="125"/>
        <v>0</v>
      </c>
      <c r="AD164" s="110">
        <f t="shared" si="126"/>
        <v>0</v>
      </c>
      <c r="AE164" s="110">
        <f t="shared" si="127"/>
        <v>0</v>
      </c>
      <c r="AF164" s="110">
        <f t="shared" si="128"/>
        <v>0</v>
      </c>
      <c r="AG164" s="123">
        <f t="shared" si="129"/>
        <v>0</v>
      </c>
      <c r="AH164" s="125">
        <f t="shared" si="139"/>
        <v>0</v>
      </c>
      <c r="AI164" s="126">
        <f t="shared" si="140"/>
        <v>0</v>
      </c>
      <c r="AJ164" s="126">
        <f t="shared" si="141"/>
        <v>0</v>
      </c>
      <c r="AK164" s="126">
        <f t="shared" si="142"/>
        <v>0</v>
      </c>
      <c r="AL164" s="126">
        <f t="shared" si="143"/>
        <v>0</v>
      </c>
      <c r="AM164" s="298">
        <f t="shared" si="130"/>
        <v>0</v>
      </c>
      <c r="AN164" s="299">
        <f t="shared" si="131"/>
        <v>0</v>
      </c>
      <c r="AO164" s="299">
        <f t="shared" si="132"/>
        <v>0</v>
      </c>
      <c r="AP164" s="299">
        <f t="shared" si="133"/>
        <v>0</v>
      </c>
      <c r="AQ164" s="300">
        <f t="shared" si="134"/>
        <v>0</v>
      </c>
    </row>
    <row r="165" spans="3:43" ht="18.5" customHeight="1" x14ac:dyDescent="0.35">
      <c r="C165" s="149"/>
      <c r="D165" s="171"/>
      <c r="E165" s="339"/>
      <c r="F165" s="172"/>
      <c r="G165" s="341"/>
      <c r="H165" s="150"/>
      <c r="I165" s="342"/>
      <c r="J165" s="157"/>
      <c r="K165" s="158"/>
      <c r="L165" s="345"/>
      <c r="M165" s="110">
        <f t="shared" si="118"/>
        <v>0</v>
      </c>
      <c r="N165" s="112">
        <f t="shared" si="119"/>
        <v>0</v>
      </c>
      <c r="O165" s="310">
        <f>IF(E165="",0,VLOOKUP(E165,'Salary Scale table'!A$1:B$12,2,FALSE))</f>
        <v>0</v>
      </c>
      <c r="P165" s="311">
        <f t="shared" si="120"/>
        <v>0</v>
      </c>
      <c r="Q165" s="320" t="str">
        <f t="shared" si="121"/>
        <v/>
      </c>
      <c r="R165" s="314">
        <f t="shared" si="122"/>
        <v>0</v>
      </c>
      <c r="S165" s="313">
        <f t="shared" si="123"/>
        <v>0</v>
      </c>
      <c r="T165" s="341"/>
      <c r="U165" s="372"/>
      <c r="V165" s="131">
        <f t="shared" si="124"/>
        <v>0</v>
      </c>
      <c r="W165" s="376"/>
      <c r="X165" s="107">
        <f t="shared" si="117"/>
        <v>1</v>
      </c>
      <c r="Y165" s="108">
        <f t="shared" si="135"/>
        <v>1</v>
      </c>
      <c r="Z165" s="108">
        <f t="shared" si="136"/>
        <v>1</v>
      </c>
      <c r="AA165" s="108">
        <f t="shared" si="137"/>
        <v>1</v>
      </c>
      <c r="AB165" s="108">
        <f t="shared" si="138"/>
        <v>1</v>
      </c>
      <c r="AC165" s="109">
        <f t="shared" si="125"/>
        <v>0</v>
      </c>
      <c r="AD165" s="110">
        <f t="shared" si="126"/>
        <v>0</v>
      </c>
      <c r="AE165" s="110">
        <f t="shared" si="127"/>
        <v>0</v>
      </c>
      <c r="AF165" s="110">
        <f t="shared" si="128"/>
        <v>0</v>
      </c>
      <c r="AG165" s="123">
        <f t="shared" si="129"/>
        <v>0</v>
      </c>
      <c r="AH165" s="125">
        <f t="shared" si="139"/>
        <v>0</v>
      </c>
      <c r="AI165" s="126">
        <f t="shared" si="140"/>
        <v>0</v>
      </c>
      <c r="AJ165" s="126">
        <f t="shared" si="141"/>
        <v>0</v>
      </c>
      <c r="AK165" s="126">
        <f t="shared" si="142"/>
        <v>0</v>
      </c>
      <c r="AL165" s="126">
        <f t="shared" si="143"/>
        <v>0</v>
      </c>
      <c r="AM165" s="298">
        <f t="shared" si="130"/>
        <v>0</v>
      </c>
      <c r="AN165" s="299">
        <f t="shared" si="131"/>
        <v>0</v>
      </c>
      <c r="AO165" s="299">
        <f t="shared" si="132"/>
        <v>0</v>
      </c>
      <c r="AP165" s="299">
        <f t="shared" si="133"/>
        <v>0</v>
      </c>
      <c r="AQ165" s="300">
        <f t="shared" si="134"/>
        <v>0</v>
      </c>
    </row>
    <row r="166" spans="3:43" ht="18.5" customHeight="1" x14ac:dyDescent="0.35">
      <c r="C166" s="149"/>
      <c r="D166" s="171"/>
      <c r="E166" s="339"/>
      <c r="F166" s="172"/>
      <c r="G166" s="341"/>
      <c r="H166" s="150"/>
      <c r="I166" s="342"/>
      <c r="J166" s="157"/>
      <c r="K166" s="158"/>
      <c r="L166" s="345"/>
      <c r="M166" s="110">
        <f t="shared" si="118"/>
        <v>0</v>
      </c>
      <c r="N166" s="112">
        <f t="shared" si="119"/>
        <v>0</v>
      </c>
      <c r="O166" s="310">
        <f>IF(E166="",0,VLOOKUP(E166,'Salary Scale table'!A$1:B$12,2,FALSE))</f>
        <v>0</v>
      </c>
      <c r="P166" s="311">
        <f t="shared" si="120"/>
        <v>0</v>
      </c>
      <c r="Q166" s="320" t="str">
        <f t="shared" si="121"/>
        <v/>
      </c>
      <c r="R166" s="314">
        <f t="shared" si="122"/>
        <v>0</v>
      </c>
      <c r="S166" s="313">
        <f t="shared" si="123"/>
        <v>0</v>
      </c>
      <c r="T166" s="341"/>
      <c r="U166" s="372"/>
      <c r="V166" s="131">
        <f t="shared" si="124"/>
        <v>0</v>
      </c>
      <c r="W166" s="376"/>
      <c r="X166" s="107">
        <f t="shared" si="117"/>
        <v>1</v>
      </c>
      <c r="Y166" s="108">
        <f t="shared" si="135"/>
        <v>1</v>
      </c>
      <c r="Z166" s="108">
        <f t="shared" si="136"/>
        <v>1</v>
      </c>
      <c r="AA166" s="108">
        <f t="shared" si="137"/>
        <v>1</v>
      </c>
      <c r="AB166" s="108">
        <f t="shared" si="138"/>
        <v>1</v>
      </c>
      <c r="AC166" s="109">
        <f t="shared" si="125"/>
        <v>0</v>
      </c>
      <c r="AD166" s="110">
        <f t="shared" si="126"/>
        <v>0</v>
      </c>
      <c r="AE166" s="110">
        <f t="shared" si="127"/>
        <v>0</v>
      </c>
      <c r="AF166" s="110">
        <f t="shared" si="128"/>
        <v>0</v>
      </c>
      <c r="AG166" s="123">
        <f t="shared" si="129"/>
        <v>0</v>
      </c>
      <c r="AH166" s="125">
        <f t="shared" si="139"/>
        <v>0</v>
      </c>
      <c r="AI166" s="126">
        <f t="shared" si="140"/>
        <v>0</v>
      </c>
      <c r="AJ166" s="126">
        <f t="shared" si="141"/>
        <v>0</v>
      </c>
      <c r="AK166" s="126">
        <f t="shared" si="142"/>
        <v>0</v>
      </c>
      <c r="AL166" s="126">
        <f t="shared" si="143"/>
        <v>0</v>
      </c>
      <c r="AM166" s="298">
        <f t="shared" si="130"/>
        <v>0</v>
      </c>
      <c r="AN166" s="299">
        <f t="shared" si="131"/>
        <v>0</v>
      </c>
      <c r="AO166" s="299">
        <f t="shared" si="132"/>
        <v>0</v>
      </c>
      <c r="AP166" s="299">
        <f t="shared" si="133"/>
        <v>0</v>
      </c>
      <c r="AQ166" s="300">
        <f t="shared" si="134"/>
        <v>0</v>
      </c>
    </row>
    <row r="167" spans="3:43" ht="18.5" customHeight="1" x14ac:dyDescent="0.35">
      <c r="C167" s="149"/>
      <c r="D167" s="171"/>
      <c r="E167" s="339"/>
      <c r="F167" s="172"/>
      <c r="G167" s="341"/>
      <c r="H167" s="150"/>
      <c r="I167" s="342"/>
      <c r="J167" s="157"/>
      <c r="K167" s="158"/>
      <c r="L167" s="345"/>
      <c r="M167" s="110">
        <f t="shared" si="118"/>
        <v>0</v>
      </c>
      <c r="N167" s="112">
        <f t="shared" si="119"/>
        <v>0</v>
      </c>
      <c r="O167" s="310">
        <f>IF(E167="",0,VLOOKUP(E167,'Salary Scale table'!A$1:B$12,2,FALSE))</f>
        <v>0</v>
      </c>
      <c r="P167" s="311">
        <f t="shared" si="120"/>
        <v>0</v>
      </c>
      <c r="Q167" s="320" t="str">
        <f t="shared" si="121"/>
        <v/>
      </c>
      <c r="R167" s="314">
        <f t="shared" si="122"/>
        <v>0</v>
      </c>
      <c r="S167" s="313">
        <f t="shared" si="123"/>
        <v>0</v>
      </c>
      <c r="T167" s="341"/>
      <c r="U167" s="372"/>
      <c r="V167" s="131">
        <f t="shared" si="124"/>
        <v>0</v>
      </c>
      <c r="W167" s="376"/>
      <c r="X167" s="107">
        <f t="shared" si="117"/>
        <v>1</v>
      </c>
      <c r="Y167" s="108">
        <f t="shared" si="135"/>
        <v>1</v>
      </c>
      <c r="Z167" s="108">
        <f t="shared" si="136"/>
        <v>1</v>
      </c>
      <c r="AA167" s="108">
        <f t="shared" si="137"/>
        <v>1</v>
      </c>
      <c r="AB167" s="108">
        <f t="shared" si="138"/>
        <v>1</v>
      </c>
      <c r="AC167" s="109">
        <f t="shared" si="125"/>
        <v>0</v>
      </c>
      <c r="AD167" s="110">
        <f t="shared" si="126"/>
        <v>0</v>
      </c>
      <c r="AE167" s="110">
        <f t="shared" si="127"/>
        <v>0</v>
      </c>
      <c r="AF167" s="110">
        <f t="shared" si="128"/>
        <v>0</v>
      </c>
      <c r="AG167" s="123">
        <f t="shared" si="129"/>
        <v>0</v>
      </c>
      <c r="AH167" s="125">
        <f t="shared" si="139"/>
        <v>0</v>
      </c>
      <c r="AI167" s="126">
        <f t="shared" si="140"/>
        <v>0</v>
      </c>
      <c r="AJ167" s="126">
        <f t="shared" si="141"/>
        <v>0</v>
      </c>
      <c r="AK167" s="126">
        <f t="shared" si="142"/>
        <v>0</v>
      </c>
      <c r="AL167" s="126">
        <f t="shared" si="143"/>
        <v>0</v>
      </c>
      <c r="AM167" s="298">
        <f t="shared" si="130"/>
        <v>0</v>
      </c>
      <c r="AN167" s="299">
        <f t="shared" si="131"/>
        <v>0</v>
      </c>
      <c r="AO167" s="299">
        <f t="shared" si="132"/>
        <v>0</v>
      </c>
      <c r="AP167" s="299">
        <f t="shared" si="133"/>
        <v>0</v>
      </c>
      <c r="AQ167" s="300">
        <f t="shared" si="134"/>
        <v>0</v>
      </c>
    </row>
    <row r="168" spans="3:43" ht="18.5" customHeight="1" x14ac:dyDescent="0.35">
      <c r="C168" s="149"/>
      <c r="D168" s="171"/>
      <c r="E168" s="339"/>
      <c r="F168" s="172"/>
      <c r="G168" s="341"/>
      <c r="H168" s="150"/>
      <c r="I168" s="342"/>
      <c r="J168" s="157"/>
      <c r="K168" s="158"/>
      <c r="L168" s="345"/>
      <c r="M168" s="110">
        <f t="shared" si="118"/>
        <v>0</v>
      </c>
      <c r="N168" s="112">
        <f t="shared" si="119"/>
        <v>0</v>
      </c>
      <c r="O168" s="310">
        <f>IF(E168="",0,VLOOKUP(E168,'Salary Scale table'!A$1:B$12,2,FALSE))</f>
        <v>0</v>
      </c>
      <c r="P168" s="311">
        <f t="shared" si="120"/>
        <v>0</v>
      </c>
      <c r="Q168" s="320" t="str">
        <f t="shared" si="121"/>
        <v/>
      </c>
      <c r="R168" s="314">
        <f t="shared" si="122"/>
        <v>0</v>
      </c>
      <c r="S168" s="313">
        <f t="shared" si="123"/>
        <v>0</v>
      </c>
      <c r="T168" s="341"/>
      <c r="U168" s="372"/>
      <c r="V168" s="131">
        <f t="shared" si="124"/>
        <v>0</v>
      </c>
      <c r="W168" s="376"/>
      <c r="X168" s="107">
        <f t="shared" si="117"/>
        <v>1</v>
      </c>
      <c r="Y168" s="108">
        <f t="shared" si="135"/>
        <v>1</v>
      </c>
      <c r="Z168" s="108">
        <f t="shared" si="136"/>
        <v>1</v>
      </c>
      <c r="AA168" s="108">
        <f t="shared" si="137"/>
        <v>1</v>
      </c>
      <c r="AB168" s="108">
        <f t="shared" si="138"/>
        <v>1</v>
      </c>
      <c r="AC168" s="109">
        <f t="shared" si="125"/>
        <v>0</v>
      </c>
      <c r="AD168" s="110">
        <f t="shared" si="126"/>
        <v>0</v>
      </c>
      <c r="AE168" s="110">
        <f t="shared" si="127"/>
        <v>0</v>
      </c>
      <c r="AF168" s="110">
        <f t="shared" si="128"/>
        <v>0</v>
      </c>
      <c r="AG168" s="123">
        <f t="shared" si="129"/>
        <v>0</v>
      </c>
      <c r="AH168" s="125">
        <f t="shared" si="139"/>
        <v>0</v>
      </c>
      <c r="AI168" s="126">
        <f t="shared" si="140"/>
        <v>0</v>
      </c>
      <c r="AJ168" s="126">
        <f t="shared" si="141"/>
        <v>0</v>
      </c>
      <c r="AK168" s="126">
        <f t="shared" si="142"/>
        <v>0</v>
      </c>
      <c r="AL168" s="126">
        <f t="shared" si="143"/>
        <v>0</v>
      </c>
      <c r="AM168" s="298">
        <f t="shared" si="130"/>
        <v>0</v>
      </c>
      <c r="AN168" s="299">
        <f t="shared" si="131"/>
        <v>0</v>
      </c>
      <c r="AO168" s="299">
        <f t="shared" si="132"/>
        <v>0</v>
      </c>
      <c r="AP168" s="299">
        <f t="shared" si="133"/>
        <v>0</v>
      </c>
      <c r="AQ168" s="300">
        <f t="shared" si="134"/>
        <v>0</v>
      </c>
    </row>
    <row r="169" spans="3:43" ht="18.5" customHeight="1" x14ac:dyDescent="0.35">
      <c r="C169" s="149"/>
      <c r="D169" s="171"/>
      <c r="E169" s="339"/>
      <c r="F169" s="172"/>
      <c r="G169" s="341"/>
      <c r="H169" s="150"/>
      <c r="I169" s="342"/>
      <c r="J169" s="157"/>
      <c r="K169" s="158"/>
      <c r="L169" s="345"/>
      <c r="M169" s="110">
        <f t="shared" si="118"/>
        <v>0</v>
      </c>
      <c r="N169" s="112">
        <f t="shared" si="119"/>
        <v>0</v>
      </c>
      <c r="O169" s="310">
        <f>IF(E169="",0,VLOOKUP(E169,'Salary Scale table'!A$1:B$12,2,FALSE))</f>
        <v>0</v>
      </c>
      <c r="P169" s="311">
        <f t="shared" si="120"/>
        <v>0</v>
      </c>
      <c r="Q169" s="320" t="str">
        <f t="shared" si="121"/>
        <v/>
      </c>
      <c r="R169" s="314">
        <f t="shared" si="122"/>
        <v>0</v>
      </c>
      <c r="S169" s="313">
        <f t="shared" si="123"/>
        <v>0</v>
      </c>
      <c r="T169" s="341"/>
      <c r="U169" s="372"/>
      <c r="V169" s="131">
        <f t="shared" si="124"/>
        <v>0</v>
      </c>
      <c r="W169" s="376"/>
      <c r="X169" s="107">
        <f t="shared" si="117"/>
        <v>1</v>
      </c>
      <c r="Y169" s="108">
        <f t="shared" si="135"/>
        <v>1</v>
      </c>
      <c r="Z169" s="108">
        <f t="shared" si="136"/>
        <v>1</v>
      </c>
      <c r="AA169" s="108">
        <f t="shared" si="137"/>
        <v>1</v>
      </c>
      <c r="AB169" s="108">
        <f t="shared" si="138"/>
        <v>1</v>
      </c>
      <c r="AC169" s="109">
        <f t="shared" si="125"/>
        <v>0</v>
      </c>
      <c r="AD169" s="110">
        <f t="shared" si="126"/>
        <v>0</v>
      </c>
      <c r="AE169" s="110">
        <f t="shared" si="127"/>
        <v>0</v>
      </c>
      <c r="AF169" s="110">
        <f t="shared" si="128"/>
        <v>0</v>
      </c>
      <c r="AG169" s="123">
        <f t="shared" si="129"/>
        <v>0</v>
      </c>
      <c r="AH169" s="125">
        <f t="shared" si="139"/>
        <v>0</v>
      </c>
      <c r="AI169" s="126">
        <f t="shared" si="140"/>
        <v>0</v>
      </c>
      <c r="AJ169" s="126">
        <f t="shared" si="141"/>
        <v>0</v>
      </c>
      <c r="AK169" s="126">
        <f t="shared" si="142"/>
        <v>0</v>
      </c>
      <c r="AL169" s="126">
        <f t="shared" si="143"/>
        <v>0</v>
      </c>
      <c r="AM169" s="298">
        <f t="shared" si="130"/>
        <v>0</v>
      </c>
      <c r="AN169" s="299">
        <f t="shared" si="131"/>
        <v>0</v>
      </c>
      <c r="AO169" s="299">
        <f t="shared" si="132"/>
        <v>0</v>
      </c>
      <c r="AP169" s="299">
        <f t="shared" si="133"/>
        <v>0</v>
      </c>
      <c r="AQ169" s="300">
        <f t="shared" si="134"/>
        <v>0</v>
      </c>
    </row>
    <row r="170" spans="3:43" ht="18.5" customHeight="1" x14ac:dyDescent="0.35">
      <c r="C170" s="149"/>
      <c r="D170" s="171"/>
      <c r="E170" s="339"/>
      <c r="F170" s="172"/>
      <c r="G170" s="341"/>
      <c r="H170" s="150"/>
      <c r="I170" s="342"/>
      <c r="J170" s="157"/>
      <c r="K170" s="158"/>
      <c r="L170" s="345"/>
      <c r="M170" s="110">
        <f t="shared" si="118"/>
        <v>0</v>
      </c>
      <c r="N170" s="112">
        <f t="shared" si="119"/>
        <v>0</v>
      </c>
      <c r="O170" s="310">
        <f>IF(E170="",0,VLOOKUP(E170,'Salary Scale table'!A$1:B$12,2,FALSE))</f>
        <v>0</v>
      </c>
      <c r="P170" s="311">
        <f t="shared" si="120"/>
        <v>0</v>
      </c>
      <c r="Q170" s="320" t="str">
        <f t="shared" si="121"/>
        <v/>
      </c>
      <c r="R170" s="314">
        <f t="shared" si="122"/>
        <v>0</v>
      </c>
      <c r="S170" s="313">
        <f t="shared" si="123"/>
        <v>0</v>
      </c>
      <c r="T170" s="341"/>
      <c r="U170" s="372"/>
      <c r="V170" s="131">
        <f t="shared" si="124"/>
        <v>0</v>
      </c>
      <c r="W170" s="376"/>
      <c r="X170" s="107">
        <f t="shared" si="117"/>
        <v>1</v>
      </c>
      <c r="Y170" s="108">
        <f t="shared" si="135"/>
        <v>1</v>
      </c>
      <c r="Z170" s="108">
        <f t="shared" si="136"/>
        <v>1</v>
      </c>
      <c r="AA170" s="108">
        <f t="shared" si="137"/>
        <v>1</v>
      </c>
      <c r="AB170" s="108">
        <f t="shared" si="138"/>
        <v>1</v>
      </c>
      <c r="AC170" s="109">
        <f t="shared" si="125"/>
        <v>0</v>
      </c>
      <c r="AD170" s="110">
        <f t="shared" si="126"/>
        <v>0</v>
      </c>
      <c r="AE170" s="110">
        <f t="shared" si="127"/>
        <v>0</v>
      </c>
      <c r="AF170" s="110">
        <f t="shared" si="128"/>
        <v>0</v>
      </c>
      <c r="AG170" s="123">
        <f t="shared" si="129"/>
        <v>0</v>
      </c>
      <c r="AH170" s="125">
        <f t="shared" si="139"/>
        <v>0</v>
      </c>
      <c r="AI170" s="126">
        <f t="shared" si="140"/>
        <v>0</v>
      </c>
      <c r="AJ170" s="126">
        <f t="shared" si="141"/>
        <v>0</v>
      </c>
      <c r="AK170" s="126">
        <f t="shared" si="142"/>
        <v>0</v>
      </c>
      <c r="AL170" s="126">
        <f t="shared" si="143"/>
        <v>0</v>
      </c>
      <c r="AM170" s="298">
        <f t="shared" si="130"/>
        <v>0</v>
      </c>
      <c r="AN170" s="299">
        <f t="shared" si="131"/>
        <v>0</v>
      </c>
      <c r="AO170" s="299">
        <f t="shared" si="132"/>
        <v>0</v>
      </c>
      <c r="AP170" s="299">
        <f t="shared" si="133"/>
        <v>0</v>
      </c>
      <c r="AQ170" s="300">
        <f t="shared" si="134"/>
        <v>0</v>
      </c>
    </row>
    <row r="171" spans="3:43" ht="18.5" customHeight="1" x14ac:dyDescent="0.35">
      <c r="C171" s="149"/>
      <c r="D171" s="171"/>
      <c r="E171" s="339"/>
      <c r="F171" s="172"/>
      <c r="G171" s="341"/>
      <c r="H171" s="150"/>
      <c r="I171" s="342"/>
      <c r="J171" s="157"/>
      <c r="K171" s="158"/>
      <c r="L171" s="345"/>
      <c r="M171" s="110">
        <f t="shared" si="118"/>
        <v>0</v>
      </c>
      <c r="N171" s="112">
        <f t="shared" si="119"/>
        <v>0</v>
      </c>
      <c r="O171" s="310">
        <f>IF(E171="",0,VLOOKUP(E171,'Salary Scale table'!A$1:B$12,2,FALSE))</f>
        <v>0</v>
      </c>
      <c r="P171" s="311">
        <f t="shared" si="120"/>
        <v>0</v>
      </c>
      <c r="Q171" s="320" t="str">
        <f t="shared" si="121"/>
        <v/>
      </c>
      <c r="R171" s="314">
        <f t="shared" si="122"/>
        <v>0</v>
      </c>
      <c r="S171" s="313">
        <f t="shared" si="123"/>
        <v>0</v>
      </c>
      <c r="T171" s="341"/>
      <c r="U171" s="372"/>
      <c r="V171" s="131">
        <f t="shared" si="124"/>
        <v>0</v>
      </c>
      <c r="W171" s="376"/>
      <c r="X171" s="107">
        <f t="shared" si="117"/>
        <v>1</v>
      </c>
      <c r="Y171" s="108">
        <f t="shared" si="135"/>
        <v>1</v>
      </c>
      <c r="Z171" s="108">
        <f t="shared" si="136"/>
        <v>1</v>
      </c>
      <c r="AA171" s="108">
        <f t="shared" si="137"/>
        <v>1</v>
      </c>
      <c r="AB171" s="108">
        <f t="shared" si="138"/>
        <v>1</v>
      </c>
      <c r="AC171" s="109">
        <f t="shared" si="125"/>
        <v>0</v>
      </c>
      <c r="AD171" s="110">
        <f t="shared" si="126"/>
        <v>0</v>
      </c>
      <c r="AE171" s="110">
        <f t="shared" si="127"/>
        <v>0</v>
      </c>
      <c r="AF171" s="110">
        <f t="shared" si="128"/>
        <v>0</v>
      </c>
      <c r="AG171" s="123">
        <f t="shared" si="129"/>
        <v>0</v>
      </c>
      <c r="AH171" s="125">
        <f t="shared" si="139"/>
        <v>0</v>
      </c>
      <c r="AI171" s="126">
        <f t="shared" si="140"/>
        <v>0</v>
      </c>
      <c r="AJ171" s="126">
        <f t="shared" si="141"/>
        <v>0</v>
      </c>
      <c r="AK171" s="126">
        <f t="shared" si="142"/>
        <v>0</v>
      </c>
      <c r="AL171" s="126">
        <f t="shared" si="143"/>
        <v>0</v>
      </c>
      <c r="AM171" s="298">
        <f t="shared" si="130"/>
        <v>0</v>
      </c>
      <c r="AN171" s="299">
        <f t="shared" si="131"/>
        <v>0</v>
      </c>
      <c r="AO171" s="299">
        <f t="shared" si="132"/>
        <v>0</v>
      </c>
      <c r="AP171" s="299">
        <f t="shared" si="133"/>
        <v>0</v>
      </c>
      <c r="AQ171" s="300">
        <f t="shared" si="134"/>
        <v>0</v>
      </c>
    </row>
    <row r="172" spans="3:43" ht="18.5" customHeight="1" x14ac:dyDescent="0.35">
      <c r="C172" s="149"/>
      <c r="D172" s="171"/>
      <c r="E172" s="339"/>
      <c r="F172" s="172"/>
      <c r="G172" s="341"/>
      <c r="H172" s="150"/>
      <c r="I172" s="342"/>
      <c r="J172" s="157"/>
      <c r="K172" s="158"/>
      <c r="L172" s="345"/>
      <c r="M172" s="110">
        <f t="shared" si="118"/>
        <v>0</v>
      </c>
      <c r="N172" s="112">
        <f t="shared" si="119"/>
        <v>0</v>
      </c>
      <c r="O172" s="310">
        <f>IF(E172="",0,VLOOKUP(E172,'Salary Scale table'!A$1:B$12,2,FALSE))</f>
        <v>0</v>
      </c>
      <c r="P172" s="311">
        <f t="shared" si="120"/>
        <v>0</v>
      </c>
      <c r="Q172" s="320" t="str">
        <f t="shared" si="121"/>
        <v/>
      </c>
      <c r="R172" s="314">
        <f t="shared" si="122"/>
        <v>0</v>
      </c>
      <c r="S172" s="313">
        <f t="shared" si="123"/>
        <v>0</v>
      </c>
      <c r="T172" s="341"/>
      <c r="U172" s="372"/>
      <c r="V172" s="131">
        <f t="shared" si="124"/>
        <v>0</v>
      </c>
      <c r="W172" s="376"/>
      <c r="X172" s="107">
        <f t="shared" si="117"/>
        <v>1</v>
      </c>
      <c r="Y172" s="108">
        <f t="shared" si="135"/>
        <v>1</v>
      </c>
      <c r="Z172" s="108">
        <f t="shared" si="136"/>
        <v>1</v>
      </c>
      <c r="AA172" s="108">
        <f t="shared" si="137"/>
        <v>1</v>
      </c>
      <c r="AB172" s="108">
        <f t="shared" si="138"/>
        <v>1</v>
      </c>
      <c r="AC172" s="109">
        <f t="shared" si="125"/>
        <v>0</v>
      </c>
      <c r="AD172" s="110">
        <f t="shared" si="126"/>
        <v>0</v>
      </c>
      <c r="AE172" s="110">
        <f t="shared" si="127"/>
        <v>0</v>
      </c>
      <c r="AF172" s="110">
        <f t="shared" si="128"/>
        <v>0</v>
      </c>
      <c r="AG172" s="123">
        <f t="shared" si="129"/>
        <v>0</v>
      </c>
      <c r="AH172" s="125">
        <f t="shared" si="139"/>
        <v>0</v>
      </c>
      <c r="AI172" s="126">
        <f t="shared" si="140"/>
        <v>0</v>
      </c>
      <c r="AJ172" s="126">
        <f t="shared" si="141"/>
        <v>0</v>
      </c>
      <c r="AK172" s="126">
        <f t="shared" si="142"/>
        <v>0</v>
      </c>
      <c r="AL172" s="126">
        <f t="shared" si="143"/>
        <v>0</v>
      </c>
      <c r="AM172" s="298">
        <f t="shared" si="130"/>
        <v>0</v>
      </c>
      <c r="AN172" s="299">
        <f t="shared" si="131"/>
        <v>0</v>
      </c>
      <c r="AO172" s="299">
        <f t="shared" si="132"/>
        <v>0</v>
      </c>
      <c r="AP172" s="299">
        <f t="shared" si="133"/>
        <v>0</v>
      </c>
      <c r="AQ172" s="300">
        <f t="shared" si="134"/>
        <v>0</v>
      </c>
    </row>
    <row r="173" spans="3:43" ht="18.5" customHeight="1" x14ac:dyDescent="0.35">
      <c r="C173" s="149"/>
      <c r="D173" s="171"/>
      <c r="E173" s="339"/>
      <c r="F173" s="172"/>
      <c r="G173" s="341"/>
      <c r="H173" s="150"/>
      <c r="I173" s="342"/>
      <c r="J173" s="157"/>
      <c r="K173" s="158"/>
      <c r="L173" s="345"/>
      <c r="M173" s="110">
        <f t="shared" si="118"/>
        <v>0</v>
      </c>
      <c r="N173" s="112">
        <f t="shared" si="119"/>
        <v>0</v>
      </c>
      <c r="O173" s="310">
        <f>IF(E173="",0,VLOOKUP(E173,'Salary Scale table'!A$1:B$12,2,FALSE))</f>
        <v>0</v>
      </c>
      <c r="P173" s="311">
        <f t="shared" si="120"/>
        <v>0</v>
      </c>
      <c r="Q173" s="320" t="str">
        <f t="shared" si="121"/>
        <v/>
      </c>
      <c r="R173" s="314">
        <f t="shared" si="122"/>
        <v>0</v>
      </c>
      <c r="S173" s="313">
        <f t="shared" si="123"/>
        <v>0</v>
      </c>
      <c r="T173" s="341"/>
      <c r="U173" s="372"/>
      <c r="V173" s="131">
        <f t="shared" si="124"/>
        <v>0</v>
      </c>
      <c r="W173" s="376"/>
      <c r="X173" s="107">
        <f t="shared" si="117"/>
        <v>1</v>
      </c>
      <c r="Y173" s="108">
        <f t="shared" si="135"/>
        <v>1</v>
      </c>
      <c r="Z173" s="108">
        <f t="shared" si="136"/>
        <v>1</v>
      </c>
      <c r="AA173" s="108">
        <f t="shared" si="137"/>
        <v>1</v>
      </c>
      <c r="AB173" s="108">
        <f t="shared" si="138"/>
        <v>1</v>
      </c>
      <c r="AC173" s="109">
        <f t="shared" si="125"/>
        <v>0</v>
      </c>
      <c r="AD173" s="110">
        <f t="shared" si="126"/>
        <v>0</v>
      </c>
      <c r="AE173" s="110">
        <f t="shared" si="127"/>
        <v>0</v>
      </c>
      <c r="AF173" s="110">
        <f t="shared" si="128"/>
        <v>0</v>
      </c>
      <c r="AG173" s="123">
        <f t="shared" si="129"/>
        <v>0</v>
      </c>
      <c r="AH173" s="125">
        <f t="shared" si="139"/>
        <v>0</v>
      </c>
      <c r="AI173" s="126">
        <f t="shared" si="140"/>
        <v>0</v>
      </c>
      <c r="AJ173" s="126">
        <f t="shared" si="141"/>
        <v>0</v>
      </c>
      <c r="AK173" s="126">
        <f t="shared" si="142"/>
        <v>0</v>
      </c>
      <c r="AL173" s="126">
        <f t="shared" si="143"/>
        <v>0</v>
      </c>
      <c r="AM173" s="298">
        <f t="shared" si="130"/>
        <v>0</v>
      </c>
      <c r="AN173" s="299">
        <f t="shared" si="131"/>
        <v>0</v>
      </c>
      <c r="AO173" s="299">
        <f t="shared" si="132"/>
        <v>0</v>
      </c>
      <c r="AP173" s="299">
        <f t="shared" si="133"/>
        <v>0</v>
      </c>
      <c r="AQ173" s="300">
        <f t="shared" si="134"/>
        <v>0</v>
      </c>
    </row>
    <row r="174" spans="3:43" ht="18.5" customHeight="1" x14ac:dyDescent="0.35">
      <c r="C174" s="149"/>
      <c r="D174" s="171"/>
      <c r="E174" s="339"/>
      <c r="F174" s="172"/>
      <c r="G174" s="341"/>
      <c r="H174" s="150"/>
      <c r="I174" s="342"/>
      <c r="J174" s="157"/>
      <c r="K174" s="158"/>
      <c r="L174" s="345"/>
      <c r="M174" s="110">
        <f t="shared" si="118"/>
        <v>0</v>
      </c>
      <c r="N174" s="112">
        <f t="shared" si="119"/>
        <v>0</v>
      </c>
      <c r="O174" s="310">
        <f>IF(E174="",0,VLOOKUP(E174,'Salary Scale table'!A$1:B$12,2,FALSE))</f>
        <v>0</v>
      </c>
      <c r="P174" s="311">
        <f t="shared" si="120"/>
        <v>0</v>
      </c>
      <c r="Q174" s="320" t="str">
        <f t="shared" si="121"/>
        <v/>
      </c>
      <c r="R174" s="314">
        <f t="shared" si="122"/>
        <v>0</v>
      </c>
      <c r="S174" s="313">
        <f t="shared" si="123"/>
        <v>0</v>
      </c>
      <c r="T174" s="341"/>
      <c r="U174" s="372"/>
      <c r="V174" s="131">
        <f t="shared" si="124"/>
        <v>0</v>
      </c>
      <c r="W174" s="376"/>
      <c r="X174" s="107">
        <f t="shared" si="117"/>
        <v>1</v>
      </c>
      <c r="Y174" s="108">
        <f t="shared" si="135"/>
        <v>1</v>
      </c>
      <c r="Z174" s="108">
        <f t="shared" si="136"/>
        <v>1</v>
      </c>
      <c r="AA174" s="108">
        <f t="shared" si="137"/>
        <v>1</v>
      </c>
      <c r="AB174" s="108">
        <f t="shared" si="138"/>
        <v>1</v>
      </c>
      <c r="AC174" s="109">
        <f t="shared" si="125"/>
        <v>0</v>
      </c>
      <c r="AD174" s="110">
        <f t="shared" si="126"/>
        <v>0</v>
      </c>
      <c r="AE174" s="110">
        <f t="shared" si="127"/>
        <v>0</v>
      </c>
      <c r="AF174" s="110">
        <f t="shared" si="128"/>
        <v>0</v>
      </c>
      <c r="AG174" s="123">
        <f t="shared" si="129"/>
        <v>0</v>
      </c>
      <c r="AH174" s="125">
        <f t="shared" si="139"/>
        <v>0</v>
      </c>
      <c r="AI174" s="126">
        <f t="shared" si="140"/>
        <v>0</v>
      </c>
      <c r="AJ174" s="126">
        <f t="shared" si="141"/>
        <v>0</v>
      </c>
      <c r="AK174" s="126">
        <f t="shared" si="142"/>
        <v>0</v>
      </c>
      <c r="AL174" s="126">
        <f t="shared" si="143"/>
        <v>0</v>
      </c>
      <c r="AM174" s="298">
        <f t="shared" si="130"/>
        <v>0</v>
      </c>
      <c r="AN174" s="299">
        <f t="shared" si="131"/>
        <v>0</v>
      </c>
      <c r="AO174" s="299">
        <f t="shared" si="132"/>
        <v>0</v>
      </c>
      <c r="AP174" s="299">
        <f t="shared" si="133"/>
        <v>0</v>
      </c>
      <c r="AQ174" s="300">
        <f t="shared" si="134"/>
        <v>0</v>
      </c>
    </row>
    <row r="175" spans="3:43" ht="18.5" customHeight="1" x14ac:dyDescent="0.35">
      <c r="C175" s="149"/>
      <c r="D175" s="171"/>
      <c r="E175" s="339"/>
      <c r="F175" s="172"/>
      <c r="G175" s="341"/>
      <c r="H175" s="150"/>
      <c r="I175" s="342"/>
      <c r="J175" s="157"/>
      <c r="K175" s="158"/>
      <c r="L175" s="345"/>
      <c r="M175" s="110">
        <f t="shared" si="118"/>
        <v>0</v>
      </c>
      <c r="N175" s="112">
        <f t="shared" si="119"/>
        <v>0</v>
      </c>
      <c r="O175" s="310">
        <f>IF(E175="",0,VLOOKUP(E175,'Salary Scale table'!A$1:B$12,2,FALSE))</f>
        <v>0</v>
      </c>
      <c r="P175" s="311">
        <f t="shared" si="120"/>
        <v>0</v>
      </c>
      <c r="Q175" s="320" t="str">
        <f t="shared" si="121"/>
        <v/>
      </c>
      <c r="R175" s="314">
        <f t="shared" si="122"/>
        <v>0</v>
      </c>
      <c r="S175" s="313">
        <f t="shared" si="123"/>
        <v>0</v>
      </c>
      <c r="T175" s="341"/>
      <c r="U175" s="372"/>
      <c r="V175" s="131">
        <f t="shared" si="124"/>
        <v>0</v>
      </c>
      <c r="W175" s="376"/>
      <c r="X175" s="107">
        <f t="shared" si="117"/>
        <v>1</v>
      </c>
      <c r="Y175" s="108">
        <f t="shared" si="135"/>
        <v>1</v>
      </c>
      <c r="Z175" s="108">
        <f t="shared" si="136"/>
        <v>1</v>
      </c>
      <c r="AA175" s="108">
        <f t="shared" si="137"/>
        <v>1</v>
      </c>
      <c r="AB175" s="108">
        <f t="shared" si="138"/>
        <v>1</v>
      </c>
      <c r="AC175" s="109">
        <f t="shared" si="125"/>
        <v>0</v>
      </c>
      <c r="AD175" s="110">
        <f t="shared" si="126"/>
        <v>0</v>
      </c>
      <c r="AE175" s="110">
        <f t="shared" si="127"/>
        <v>0</v>
      </c>
      <c r="AF175" s="110">
        <f t="shared" si="128"/>
        <v>0</v>
      </c>
      <c r="AG175" s="123">
        <f t="shared" si="129"/>
        <v>0</v>
      </c>
      <c r="AH175" s="125">
        <f t="shared" si="139"/>
        <v>0</v>
      </c>
      <c r="AI175" s="126">
        <f t="shared" si="140"/>
        <v>0</v>
      </c>
      <c r="AJ175" s="126">
        <f t="shared" si="141"/>
        <v>0</v>
      </c>
      <c r="AK175" s="126">
        <f t="shared" si="142"/>
        <v>0</v>
      </c>
      <c r="AL175" s="126">
        <f t="shared" si="143"/>
        <v>0</v>
      </c>
      <c r="AM175" s="298">
        <f t="shared" si="130"/>
        <v>0</v>
      </c>
      <c r="AN175" s="299">
        <f t="shared" si="131"/>
        <v>0</v>
      </c>
      <c r="AO175" s="299">
        <f t="shared" si="132"/>
        <v>0</v>
      </c>
      <c r="AP175" s="299">
        <f t="shared" si="133"/>
        <v>0</v>
      </c>
      <c r="AQ175" s="300">
        <f t="shared" si="134"/>
        <v>0</v>
      </c>
    </row>
    <row r="176" spans="3:43" ht="18.5" customHeight="1" x14ac:dyDescent="0.35">
      <c r="C176" s="149"/>
      <c r="D176" s="171"/>
      <c r="E176" s="339"/>
      <c r="F176" s="172"/>
      <c r="G176" s="341"/>
      <c r="H176" s="150"/>
      <c r="I176" s="342"/>
      <c r="J176" s="157"/>
      <c r="K176" s="158"/>
      <c r="L176" s="345"/>
      <c r="M176" s="110">
        <f t="shared" si="118"/>
        <v>0</v>
      </c>
      <c r="N176" s="112">
        <f t="shared" si="119"/>
        <v>0</v>
      </c>
      <c r="O176" s="310">
        <f>IF(E176="",0,VLOOKUP(E176,'Salary Scale table'!A$1:B$12,2,FALSE))</f>
        <v>0</v>
      </c>
      <c r="P176" s="311">
        <f t="shared" si="120"/>
        <v>0</v>
      </c>
      <c r="Q176" s="320" t="str">
        <f t="shared" si="121"/>
        <v/>
      </c>
      <c r="R176" s="314">
        <f t="shared" si="122"/>
        <v>0</v>
      </c>
      <c r="S176" s="313">
        <f t="shared" si="123"/>
        <v>0</v>
      </c>
      <c r="T176" s="341"/>
      <c r="U176" s="372"/>
      <c r="V176" s="131">
        <f t="shared" si="124"/>
        <v>0</v>
      </c>
      <c r="W176" s="376"/>
      <c r="X176" s="107">
        <f t="shared" si="117"/>
        <v>1</v>
      </c>
      <c r="Y176" s="108">
        <f t="shared" si="135"/>
        <v>1</v>
      </c>
      <c r="Z176" s="108">
        <f t="shared" si="136"/>
        <v>1</v>
      </c>
      <c r="AA176" s="108">
        <f t="shared" si="137"/>
        <v>1</v>
      </c>
      <c r="AB176" s="108">
        <f t="shared" si="138"/>
        <v>1</v>
      </c>
      <c r="AC176" s="109">
        <f t="shared" si="125"/>
        <v>0</v>
      </c>
      <c r="AD176" s="110">
        <f t="shared" si="126"/>
        <v>0</v>
      </c>
      <c r="AE176" s="110">
        <f t="shared" si="127"/>
        <v>0</v>
      </c>
      <c r="AF176" s="110">
        <f t="shared" si="128"/>
        <v>0</v>
      </c>
      <c r="AG176" s="123">
        <f t="shared" si="129"/>
        <v>0</v>
      </c>
      <c r="AH176" s="125">
        <f t="shared" si="139"/>
        <v>0</v>
      </c>
      <c r="AI176" s="126">
        <f t="shared" si="140"/>
        <v>0</v>
      </c>
      <c r="AJ176" s="126">
        <f t="shared" si="141"/>
        <v>0</v>
      </c>
      <c r="AK176" s="126">
        <f t="shared" si="142"/>
        <v>0</v>
      </c>
      <c r="AL176" s="126">
        <f t="shared" si="143"/>
        <v>0</v>
      </c>
      <c r="AM176" s="298">
        <f t="shared" si="130"/>
        <v>0</v>
      </c>
      <c r="AN176" s="299">
        <f t="shared" si="131"/>
        <v>0</v>
      </c>
      <c r="AO176" s="299">
        <f t="shared" si="132"/>
        <v>0</v>
      </c>
      <c r="AP176" s="299">
        <f t="shared" si="133"/>
        <v>0</v>
      </c>
      <c r="AQ176" s="300">
        <f t="shared" si="134"/>
        <v>0</v>
      </c>
    </row>
    <row r="177" spans="3:43" ht="18.5" customHeight="1" x14ac:dyDescent="0.35">
      <c r="C177" s="149"/>
      <c r="D177" s="171"/>
      <c r="E177" s="339"/>
      <c r="F177" s="172"/>
      <c r="G177" s="341"/>
      <c r="H177" s="150"/>
      <c r="I177" s="342"/>
      <c r="J177" s="157"/>
      <c r="K177" s="158"/>
      <c r="L177" s="345"/>
      <c r="M177" s="110">
        <f t="shared" si="118"/>
        <v>0</v>
      </c>
      <c r="N177" s="112">
        <f t="shared" si="119"/>
        <v>0</v>
      </c>
      <c r="O177" s="310">
        <f>IF(E177="",0,VLOOKUP(E177,'Salary Scale table'!A$1:B$12,2,FALSE))</f>
        <v>0</v>
      </c>
      <c r="P177" s="311">
        <f t="shared" si="120"/>
        <v>0</v>
      </c>
      <c r="Q177" s="320" t="str">
        <f t="shared" si="121"/>
        <v/>
      </c>
      <c r="R177" s="314">
        <f t="shared" si="122"/>
        <v>0</v>
      </c>
      <c r="S177" s="313">
        <f t="shared" si="123"/>
        <v>0</v>
      </c>
      <c r="T177" s="341"/>
      <c r="U177" s="372"/>
      <c r="V177" s="131">
        <f t="shared" si="124"/>
        <v>0</v>
      </c>
      <c r="W177" s="376"/>
      <c r="X177" s="107">
        <f t="shared" si="117"/>
        <v>1</v>
      </c>
      <c r="Y177" s="108">
        <f t="shared" si="135"/>
        <v>1</v>
      </c>
      <c r="Z177" s="108">
        <f t="shared" si="136"/>
        <v>1</v>
      </c>
      <c r="AA177" s="108">
        <f t="shared" si="137"/>
        <v>1</v>
      </c>
      <c r="AB177" s="108">
        <f t="shared" si="138"/>
        <v>1</v>
      </c>
      <c r="AC177" s="109">
        <f t="shared" si="125"/>
        <v>0</v>
      </c>
      <c r="AD177" s="110">
        <f t="shared" si="126"/>
        <v>0</v>
      </c>
      <c r="AE177" s="110">
        <f t="shared" si="127"/>
        <v>0</v>
      </c>
      <c r="AF177" s="110">
        <f t="shared" si="128"/>
        <v>0</v>
      </c>
      <c r="AG177" s="123">
        <f t="shared" si="129"/>
        <v>0</v>
      </c>
      <c r="AH177" s="125">
        <f t="shared" si="139"/>
        <v>0</v>
      </c>
      <c r="AI177" s="126">
        <f t="shared" si="140"/>
        <v>0</v>
      </c>
      <c r="AJ177" s="126">
        <f t="shared" si="141"/>
        <v>0</v>
      </c>
      <c r="AK177" s="126">
        <f t="shared" si="142"/>
        <v>0</v>
      </c>
      <c r="AL177" s="126">
        <f t="shared" si="143"/>
        <v>0</v>
      </c>
      <c r="AM177" s="298">
        <f t="shared" si="130"/>
        <v>0</v>
      </c>
      <c r="AN177" s="299">
        <f t="shared" si="131"/>
        <v>0</v>
      </c>
      <c r="AO177" s="299">
        <f t="shared" si="132"/>
        <v>0</v>
      </c>
      <c r="AP177" s="299">
        <f t="shared" si="133"/>
        <v>0</v>
      </c>
      <c r="AQ177" s="300">
        <f t="shared" si="134"/>
        <v>0</v>
      </c>
    </row>
    <row r="178" spans="3:43" ht="18.5" customHeight="1" x14ac:dyDescent="0.35">
      <c r="C178" s="149"/>
      <c r="D178" s="171"/>
      <c r="E178" s="339"/>
      <c r="F178" s="172"/>
      <c r="G178" s="341"/>
      <c r="H178" s="150"/>
      <c r="I178" s="342"/>
      <c r="J178" s="157"/>
      <c r="K178" s="158"/>
      <c r="L178" s="345"/>
      <c r="M178" s="110">
        <f t="shared" si="118"/>
        <v>0</v>
      </c>
      <c r="N178" s="112">
        <f t="shared" si="119"/>
        <v>0</v>
      </c>
      <c r="O178" s="310">
        <f>IF(E178="",0,VLOOKUP(E178,'Salary Scale table'!A$1:B$12,2,FALSE))</f>
        <v>0</v>
      </c>
      <c r="P178" s="311">
        <f t="shared" si="120"/>
        <v>0</v>
      </c>
      <c r="Q178" s="320" t="str">
        <f t="shared" si="121"/>
        <v/>
      </c>
      <c r="R178" s="314">
        <f t="shared" si="122"/>
        <v>0</v>
      </c>
      <c r="S178" s="313">
        <f t="shared" si="123"/>
        <v>0</v>
      </c>
      <c r="T178" s="341"/>
      <c r="U178" s="372"/>
      <c r="V178" s="131">
        <f t="shared" si="124"/>
        <v>0</v>
      </c>
      <c r="W178" s="376"/>
      <c r="X178" s="107">
        <f t="shared" si="117"/>
        <v>1</v>
      </c>
      <c r="Y178" s="108">
        <f t="shared" si="135"/>
        <v>1</v>
      </c>
      <c r="Z178" s="108">
        <f t="shared" si="136"/>
        <v>1</v>
      </c>
      <c r="AA178" s="108">
        <f t="shared" si="137"/>
        <v>1</v>
      </c>
      <c r="AB178" s="108">
        <f t="shared" si="138"/>
        <v>1</v>
      </c>
      <c r="AC178" s="109">
        <f t="shared" si="125"/>
        <v>0</v>
      </c>
      <c r="AD178" s="110">
        <f t="shared" si="126"/>
        <v>0</v>
      </c>
      <c r="AE178" s="110">
        <f t="shared" si="127"/>
        <v>0</v>
      </c>
      <c r="AF178" s="110">
        <f t="shared" si="128"/>
        <v>0</v>
      </c>
      <c r="AG178" s="123">
        <f t="shared" si="129"/>
        <v>0</v>
      </c>
      <c r="AH178" s="125">
        <f t="shared" si="139"/>
        <v>0</v>
      </c>
      <c r="AI178" s="126">
        <f t="shared" si="140"/>
        <v>0</v>
      </c>
      <c r="AJ178" s="126">
        <f t="shared" si="141"/>
        <v>0</v>
      </c>
      <c r="AK178" s="126">
        <f t="shared" si="142"/>
        <v>0</v>
      </c>
      <c r="AL178" s="126">
        <f t="shared" si="143"/>
        <v>0</v>
      </c>
      <c r="AM178" s="298">
        <f t="shared" si="130"/>
        <v>0</v>
      </c>
      <c r="AN178" s="299">
        <f t="shared" si="131"/>
        <v>0</v>
      </c>
      <c r="AO178" s="299">
        <f t="shared" si="132"/>
        <v>0</v>
      </c>
      <c r="AP178" s="299">
        <f t="shared" si="133"/>
        <v>0</v>
      </c>
      <c r="AQ178" s="300">
        <f t="shared" si="134"/>
        <v>0</v>
      </c>
    </row>
    <row r="179" spans="3:43" ht="18.5" customHeight="1" x14ac:dyDescent="0.35">
      <c r="C179" s="149"/>
      <c r="D179" s="171"/>
      <c r="E179" s="339"/>
      <c r="F179" s="172"/>
      <c r="G179" s="341"/>
      <c r="H179" s="150"/>
      <c r="I179" s="342"/>
      <c r="J179" s="157"/>
      <c r="K179" s="158"/>
      <c r="L179" s="345"/>
      <c r="M179" s="110">
        <f t="shared" si="118"/>
        <v>0</v>
      </c>
      <c r="N179" s="112">
        <f t="shared" si="119"/>
        <v>0</v>
      </c>
      <c r="O179" s="310">
        <f>IF(E179="",0,VLOOKUP(E179,'Salary Scale table'!A$1:B$12,2,FALSE))</f>
        <v>0</v>
      </c>
      <c r="P179" s="311">
        <f t="shared" si="120"/>
        <v>0</v>
      </c>
      <c r="Q179" s="320" t="str">
        <f t="shared" si="121"/>
        <v/>
      </c>
      <c r="R179" s="314">
        <f t="shared" si="122"/>
        <v>0</v>
      </c>
      <c r="S179" s="313">
        <f t="shared" si="123"/>
        <v>0</v>
      </c>
      <c r="T179" s="341"/>
      <c r="U179" s="372"/>
      <c r="V179" s="131">
        <f t="shared" si="124"/>
        <v>0</v>
      </c>
      <c r="W179" s="376"/>
      <c r="X179" s="107">
        <f t="shared" si="117"/>
        <v>1</v>
      </c>
      <c r="Y179" s="108">
        <f t="shared" si="135"/>
        <v>1</v>
      </c>
      <c r="Z179" s="108">
        <f t="shared" si="136"/>
        <v>1</v>
      </c>
      <c r="AA179" s="108">
        <f t="shared" si="137"/>
        <v>1</v>
      </c>
      <c r="AB179" s="108">
        <f t="shared" si="138"/>
        <v>1</v>
      </c>
      <c r="AC179" s="109">
        <f t="shared" si="125"/>
        <v>0</v>
      </c>
      <c r="AD179" s="110">
        <f t="shared" si="126"/>
        <v>0</v>
      </c>
      <c r="AE179" s="110">
        <f t="shared" si="127"/>
        <v>0</v>
      </c>
      <c r="AF179" s="110">
        <f t="shared" si="128"/>
        <v>0</v>
      </c>
      <c r="AG179" s="123">
        <f t="shared" si="129"/>
        <v>0</v>
      </c>
      <c r="AH179" s="125">
        <f t="shared" si="139"/>
        <v>0</v>
      </c>
      <c r="AI179" s="126">
        <f t="shared" si="140"/>
        <v>0</v>
      </c>
      <c r="AJ179" s="126">
        <f t="shared" si="141"/>
        <v>0</v>
      </c>
      <c r="AK179" s="126">
        <f t="shared" si="142"/>
        <v>0</v>
      </c>
      <c r="AL179" s="126">
        <f t="shared" si="143"/>
        <v>0</v>
      </c>
      <c r="AM179" s="298">
        <f t="shared" si="130"/>
        <v>0</v>
      </c>
      <c r="AN179" s="299">
        <f t="shared" si="131"/>
        <v>0</v>
      </c>
      <c r="AO179" s="299">
        <f t="shared" si="132"/>
        <v>0</v>
      </c>
      <c r="AP179" s="299">
        <f t="shared" si="133"/>
        <v>0</v>
      </c>
      <c r="AQ179" s="300">
        <f t="shared" si="134"/>
        <v>0</v>
      </c>
    </row>
    <row r="180" spans="3:43" ht="18.5" customHeight="1" x14ac:dyDescent="0.35">
      <c r="C180" s="149"/>
      <c r="D180" s="171"/>
      <c r="E180" s="339"/>
      <c r="F180" s="172"/>
      <c r="G180" s="341"/>
      <c r="H180" s="150"/>
      <c r="I180" s="342"/>
      <c r="J180" s="157"/>
      <c r="K180" s="158"/>
      <c r="L180" s="345"/>
      <c r="M180" s="110">
        <f t="shared" si="118"/>
        <v>0</v>
      </c>
      <c r="N180" s="112">
        <f t="shared" si="119"/>
        <v>0</v>
      </c>
      <c r="O180" s="310">
        <f>IF(E180="",0,VLOOKUP(E180,'Salary Scale table'!A$1:B$12,2,FALSE))</f>
        <v>0</v>
      </c>
      <c r="P180" s="311">
        <f t="shared" si="120"/>
        <v>0</v>
      </c>
      <c r="Q180" s="320" t="str">
        <f t="shared" si="121"/>
        <v/>
      </c>
      <c r="R180" s="314">
        <f t="shared" si="122"/>
        <v>0</v>
      </c>
      <c r="S180" s="313">
        <f t="shared" si="123"/>
        <v>0</v>
      </c>
      <c r="T180" s="341"/>
      <c r="U180" s="372"/>
      <c r="V180" s="131">
        <f t="shared" si="124"/>
        <v>0</v>
      </c>
      <c r="W180" s="376"/>
      <c r="X180" s="107">
        <f t="shared" si="117"/>
        <v>1</v>
      </c>
      <c r="Y180" s="108">
        <f t="shared" si="135"/>
        <v>1</v>
      </c>
      <c r="Z180" s="108">
        <f t="shared" si="136"/>
        <v>1</v>
      </c>
      <c r="AA180" s="108">
        <f t="shared" si="137"/>
        <v>1</v>
      </c>
      <c r="AB180" s="108">
        <f t="shared" si="138"/>
        <v>1</v>
      </c>
      <c r="AC180" s="109">
        <f t="shared" si="125"/>
        <v>0</v>
      </c>
      <c r="AD180" s="110">
        <f t="shared" si="126"/>
        <v>0</v>
      </c>
      <c r="AE180" s="110">
        <f t="shared" si="127"/>
        <v>0</v>
      </c>
      <c r="AF180" s="110">
        <f t="shared" si="128"/>
        <v>0</v>
      </c>
      <c r="AG180" s="123">
        <f t="shared" si="129"/>
        <v>0</v>
      </c>
      <c r="AH180" s="125">
        <f t="shared" si="139"/>
        <v>0</v>
      </c>
      <c r="AI180" s="126">
        <f t="shared" si="140"/>
        <v>0</v>
      </c>
      <c r="AJ180" s="126">
        <f t="shared" si="141"/>
        <v>0</v>
      </c>
      <c r="AK180" s="126">
        <f t="shared" si="142"/>
        <v>0</v>
      </c>
      <c r="AL180" s="126">
        <f t="shared" si="143"/>
        <v>0</v>
      </c>
      <c r="AM180" s="298">
        <f t="shared" si="130"/>
        <v>0</v>
      </c>
      <c r="AN180" s="299">
        <f t="shared" si="131"/>
        <v>0</v>
      </c>
      <c r="AO180" s="299">
        <f t="shared" si="132"/>
        <v>0</v>
      </c>
      <c r="AP180" s="299">
        <f t="shared" si="133"/>
        <v>0</v>
      </c>
      <c r="AQ180" s="300">
        <f t="shared" si="134"/>
        <v>0</v>
      </c>
    </row>
    <row r="181" spans="3:43" ht="18.5" customHeight="1" x14ac:dyDescent="0.35">
      <c r="C181" s="149"/>
      <c r="D181" s="171"/>
      <c r="E181" s="339"/>
      <c r="F181" s="172"/>
      <c r="G181" s="341"/>
      <c r="H181" s="150"/>
      <c r="I181" s="342"/>
      <c r="J181" s="157"/>
      <c r="K181" s="158"/>
      <c r="L181" s="345"/>
      <c r="M181" s="110">
        <f t="shared" si="118"/>
        <v>0</v>
      </c>
      <c r="N181" s="112">
        <f t="shared" si="119"/>
        <v>0</v>
      </c>
      <c r="O181" s="310">
        <f>IF(E181="",0,VLOOKUP(E181,'Salary Scale table'!A$1:B$12,2,FALSE))</f>
        <v>0</v>
      </c>
      <c r="P181" s="311">
        <f t="shared" si="120"/>
        <v>0</v>
      </c>
      <c r="Q181" s="320" t="str">
        <f t="shared" si="121"/>
        <v/>
      </c>
      <c r="R181" s="314">
        <f t="shared" si="122"/>
        <v>0</v>
      </c>
      <c r="S181" s="313">
        <f t="shared" si="123"/>
        <v>0</v>
      </c>
      <c r="T181" s="341"/>
      <c r="U181" s="372"/>
      <c r="V181" s="131">
        <f t="shared" si="124"/>
        <v>0</v>
      </c>
      <c r="W181" s="376"/>
      <c r="X181" s="107">
        <f t="shared" si="117"/>
        <v>1</v>
      </c>
      <c r="Y181" s="108">
        <f t="shared" si="135"/>
        <v>1</v>
      </c>
      <c r="Z181" s="108">
        <f t="shared" si="136"/>
        <v>1</v>
      </c>
      <c r="AA181" s="108">
        <f t="shared" si="137"/>
        <v>1</v>
      </c>
      <c r="AB181" s="108">
        <f t="shared" si="138"/>
        <v>1</v>
      </c>
      <c r="AC181" s="109">
        <f t="shared" si="125"/>
        <v>0</v>
      </c>
      <c r="AD181" s="110">
        <f t="shared" si="126"/>
        <v>0</v>
      </c>
      <c r="AE181" s="110">
        <f t="shared" si="127"/>
        <v>0</v>
      </c>
      <c r="AF181" s="110">
        <f t="shared" si="128"/>
        <v>0</v>
      </c>
      <c r="AG181" s="123">
        <f t="shared" si="129"/>
        <v>0</v>
      </c>
      <c r="AH181" s="125">
        <f t="shared" si="139"/>
        <v>0</v>
      </c>
      <c r="AI181" s="126">
        <f t="shared" si="140"/>
        <v>0</v>
      </c>
      <c r="AJ181" s="126">
        <f t="shared" si="141"/>
        <v>0</v>
      </c>
      <c r="AK181" s="126">
        <f t="shared" si="142"/>
        <v>0</v>
      </c>
      <c r="AL181" s="126">
        <f t="shared" si="143"/>
        <v>0</v>
      </c>
      <c r="AM181" s="298">
        <f t="shared" si="130"/>
        <v>0</v>
      </c>
      <c r="AN181" s="299">
        <f t="shared" si="131"/>
        <v>0</v>
      </c>
      <c r="AO181" s="299">
        <f t="shared" si="132"/>
        <v>0</v>
      </c>
      <c r="AP181" s="299">
        <f t="shared" si="133"/>
        <v>0</v>
      </c>
      <c r="AQ181" s="300">
        <f t="shared" si="134"/>
        <v>0</v>
      </c>
    </row>
    <row r="182" spans="3:43" ht="18.5" customHeight="1" x14ac:dyDescent="0.35">
      <c r="C182" s="149"/>
      <c r="D182" s="171"/>
      <c r="E182" s="339"/>
      <c r="F182" s="172"/>
      <c r="G182" s="341"/>
      <c r="H182" s="150"/>
      <c r="I182" s="342"/>
      <c r="J182" s="157"/>
      <c r="K182" s="158"/>
      <c r="L182" s="345"/>
      <c r="M182" s="110">
        <f t="shared" si="118"/>
        <v>0</v>
      </c>
      <c r="N182" s="112">
        <f t="shared" si="119"/>
        <v>0</v>
      </c>
      <c r="O182" s="310">
        <f>IF(E182="",0,VLOOKUP(E182,'Salary Scale table'!A$1:B$12,2,FALSE))</f>
        <v>0</v>
      </c>
      <c r="P182" s="311">
        <f t="shared" si="120"/>
        <v>0</v>
      </c>
      <c r="Q182" s="320" t="str">
        <f t="shared" si="121"/>
        <v/>
      </c>
      <c r="R182" s="314">
        <f t="shared" si="122"/>
        <v>0</v>
      </c>
      <c r="S182" s="313">
        <f t="shared" si="123"/>
        <v>0</v>
      </c>
      <c r="T182" s="341"/>
      <c r="U182" s="372"/>
      <c r="V182" s="131">
        <f t="shared" si="124"/>
        <v>0</v>
      </c>
      <c r="W182" s="376"/>
      <c r="X182" s="107">
        <f t="shared" si="117"/>
        <v>1</v>
      </c>
      <c r="Y182" s="108">
        <f t="shared" si="135"/>
        <v>1</v>
      </c>
      <c r="Z182" s="108">
        <f t="shared" si="136"/>
        <v>1</v>
      </c>
      <c r="AA182" s="108">
        <f t="shared" si="137"/>
        <v>1</v>
      </c>
      <c r="AB182" s="108">
        <f t="shared" si="138"/>
        <v>1</v>
      </c>
      <c r="AC182" s="109">
        <f t="shared" si="125"/>
        <v>0</v>
      </c>
      <c r="AD182" s="110">
        <f t="shared" si="126"/>
        <v>0</v>
      </c>
      <c r="AE182" s="110">
        <f t="shared" si="127"/>
        <v>0</v>
      </c>
      <c r="AF182" s="110">
        <f t="shared" si="128"/>
        <v>0</v>
      </c>
      <c r="AG182" s="123">
        <f t="shared" si="129"/>
        <v>0</v>
      </c>
      <c r="AH182" s="125">
        <f t="shared" si="139"/>
        <v>0</v>
      </c>
      <c r="AI182" s="126">
        <f t="shared" si="140"/>
        <v>0</v>
      </c>
      <c r="AJ182" s="126">
        <f t="shared" si="141"/>
        <v>0</v>
      </c>
      <c r="AK182" s="126">
        <f t="shared" si="142"/>
        <v>0</v>
      </c>
      <c r="AL182" s="126">
        <f t="shared" si="143"/>
        <v>0</v>
      </c>
      <c r="AM182" s="298">
        <f t="shared" si="130"/>
        <v>0</v>
      </c>
      <c r="AN182" s="299">
        <f t="shared" si="131"/>
        <v>0</v>
      </c>
      <c r="AO182" s="299">
        <f t="shared" si="132"/>
        <v>0</v>
      </c>
      <c r="AP182" s="299">
        <f t="shared" si="133"/>
        <v>0</v>
      </c>
      <c r="AQ182" s="300">
        <f t="shared" si="134"/>
        <v>0</v>
      </c>
    </row>
    <row r="183" spans="3:43" ht="18.5" customHeight="1" x14ac:dyDescent="0.35">
      <c r="C183" s="149"/>
      <c r="D183" s="171"/>
      <c r="E183" s="339"/>
      <c r="F183" s="172"/>
      <c r="G183" s="341"/>
      <c r="H183" s="150"/>
      <c r="I183" s="342"/>
      <c r="J183" s="157"/>
      <c r="K183" s="158"/>
      <c r="L183" s="345"/>
      <c r="M183" s="110">
        <f t="shared" si="118"/>
        <v>0</v>
      </c>
      <c r="N183" s="112">
        <f t="shared" si="119"/>
        <v>0</v>
      </c>
      <c r="O183" s="310">
        <f>IF(E183="",0,VLOOKUP(E183,'Salary Scale table'!A$1:B$12,2,FALSE))</f>
        <v>0</v>
      </c>
      <c r="P183" s="311">
        <f t="shared" si="120"/>
        <v>0</v>
      </c>
      <c r="Q183" s="320" t="str">
        <f t="shared" si="121"/>
        <v/>
      </c>
      <c r="R183" s="314">
        <f t="shared" si="122"/>
        <v>0</v>
      </c>
      <c r="S183" s="313">
        <f t="shared" si="123"/>
        <v>0</v>
      </c>
      <c r="T183" s="341"/>
      <c r="U183" s="372"/>
      <c r="V183" s="131">
        <f t="shared" si="124"/>
        <v>0</v>
      </c>
      <c r="W183" s="376"/>
      <c r="X183" s="107">
        <f t="shared" si="117"/>
        <v>1</v>
      </c>
      <c r="Y183" s="108">
        <f t="shared" si="135"/>
        <v>1</v>
      </c>
      <c r="Z183" s="108">
        <f t="shared" si="136"/>
        <v>1</v>
      </c>
      <c r="AA183" s="108">
        <f t="shared" si="137"/>
        <v>1</v>
      </c>
      <c r="AB183" s="108">
        <f t="shared" si="138"/>
        <v>1</v>
      </c>
      <c r="AC183" s="109">
        <f t="shared" si="125"/>
        <v>0</v>
      </c>
      <c r="AD183" s="110">
        <f t="shared" si="126"/>
        <v>0</v>
      </c>
      <c r="AE183" s="110">
        <f t="shared" si="127"/>
        <v>0</v>
      </c>
      <c r="AF183" s="110">
        <f t="shared" si="128"/>
        <v>0</v>
      </c>
      <c r="AG183" s="123">
        <f t="shared" si="129"/>
        <v>0</v>
      </c>
      <c r="AH183" s="125">
        <f t="shared" si="139"/>
        <v>0</v>
      </c>
      <c r="AI183" s="126">
        <f t="shared" si="140"/>
        <v>0</v>
      </c>
      <c r="AJ183" s="126">
        <f t="shared" si="141"/>
        <v>0</v>
      </c>
      <c r="AK183" s="126">
        <f t="shared" si="142"/>
        <v>0</v>
      </c>
      <c r="AL183" s="126">
        <f t="shared" si="143"/>
        <v>0</v>
      </c>
      <c r="AM183" s="298">
        <f t="shared" si="130"/>
        <v>0</v>
      </c>
      <c r="AN183" s="299">
        <f t="shared" si="131"/>
        <v>0</v>
      </c>
      <c r="AO183" s="299">
        <f t="shared" si="132"/>
        <v>0</v>
      </c>
      <c r="AP183" s="299">
        <f t="shared" si="133"/>
        <v>0</v>
      </c>
      <c r="AQ183" s="300">
        <f t="shared" si="134"/>
        <v>0</v>
      </c>
    </row>
    <row r="184" spans="3:43" ht="18.5" customHeight="1" x14ac:dyDescent="0.35">
      <c r="C184" s="149"/>
      <c r="D184" s="171"/>
      <c r="E184" s="339"/>
      <c r="F184" s="172"/>
      <c r="G184" s="341"/>
      <c r="H184" s="150"/>
      <c r="I184" s="342"/>
      <c r="J184" s="157"/>
      <c r="K184" s="158"/>
      <c r="L184" s="345"/>
      <c r="M184" s="110">
        <f t="shared" si="118"/>
        <v>0</v>
      </c>
      <c r="N184" s="112">
        <f t="shared" si="119"/>
        <v>0</v>
      </c>
      <c r="O184" s="310">
        <f>IF(E184="",0,VLOOKUP(E184,'Salary Scale table'!A$1:B$12,2,FALSE))</f>
        <v>0</v>
      </c>
      <c r="P184" s="311">
        <f t="shared" si="120"/>
        <v>0</v>
      </c>
      <c r="Q184" s="320" t="str">
        <f t="shared" si="121"/>
        <v/>
      </c>
      <c r="R184" s="314">
        <f t="shared" si="122"/>
        <v>0</v>
      </c>
      <c r="S184" s="313">
        <f t="shared" si="123"/>
        <v>0</v>
      </c>
      <c r="T184" s="341"/>
      <c r="U184" s="372"/>
      <c r="V184" s="131">
        <f t="shared" si="124"/>
        <v>0</v>
      </c>
      <c r="W184" s="376"/>
      <c r="X184" s="107">
        <f t="shared" si="117"/>
        <v>1</v>
      </c>
      <c r="Y184" s="108">
        <f t="shared" si="135"/>
        <v>1</v>
      </c>
      <c r="Z184" s="108">
        <f t="shared" si="136"/>
        <v>1</v>
      </c>
      <c r="AA184" s="108">
        <f t="shared" si="137"/>
        <v>1</v>
      </c>
      <c r="AB184" s="108">
        <f t="shared" si="138"/>
        <v>1</v>
      </c>
      <c r="AC184" s="109">
        <f t="shared" si="125"/>
        <v>0</v>
      </c>
      <c r="AD184" s="110">
        <f t="shared" si="126"/>
        <v>0</v>
      </c>
      <c r="AE184" s="110">
        <f t="shared" si="127"/>
        <v>0</v>
      </c>
      <c r="AF184" s="110">
        <f t="shared" si="128"/>
        <v>0</v>
      </c>
      <c r="AG184" s="123">
        <f t="shared" si="129"/>
        <v>0</v>
      </c>
      <c r="AH184" s="125">
        <f t="shared" si="139"/>
        <v>0</v>
      </c>
      <c r="AI184" s="126">
        <f t="shared" si="140"/>
        <v>0</v>
      </c>
      <c r="AJ184" s="126">
        <f t="shared" si="141"/>
        <v>0</v>
      </c>
      <c r="AK184" s="126">
        <f t="shared" si="142"/>
        <v>0</v>
      </c>
      <c r="AL184" s="126">
        <f t="shared" si="143"/>
        <v>0</v>
      </c>
      <c r="AM184" s="298">
        <f t="shared" si="130"/>
        <v>0</v>
      </c>
      <c r="AN184" s="299">
        <f t="shared" si="131"/>
        <v>0</v>
      </c>
      <c r="AO184" s="299">
        <f t="shared" si="132"/>
        <v>0</v>
      </c>
      <c r="AP184" s="299">
        <f t="shared" si="133"/>
        <v>0</v>
      </c>
      <c r="AQ184" s="300">
        <f t="shared" si="134"/>
        <v>0</v>
      </c>
    </row>
    <row r="185" spans="3:43" ht="18.5" customHeight="1" x14ac:dyDescent="0.35">
      <c r="C185" s="149"/>
      <c r="D185" s="171"/>
      <c r="E185" s="339"/>
      <c r="F185" s="172"/>
      <c r="G185" s="341"/>
      <c r="H185" s="150"/>
      <c r="I185" s="342"/>
      <c r="J185" s="157"/>
      <c r="K185" s="158"/>
      <c r="L185" s="345"/>
      <c r="M185" s="110">
        <f t="shared" si="118"/>
        <v>0</v>
      </c>
      <c r="N185" s="112">
        <f t="shared" si="119"/>
        <v>0</v>
      </c>
      <c r="O185" s="310">
        <f>IF(E185="",0,VLOOKUP(E185,'Salary Scale table'!A$1:B$12,2,FALSE))</f>
        <v>0</v>
      </c>
      <c r="P185" s="311">
        <f t="shared" si="120"/>
        <v>0</v>
      </c>
      <c r="Q185" s="320" t="str">
        <f t="shared" si="121"/>
        <v/>
      </c>
      <c r="R185" s="314">
        <f t="shared" si="122"/>
        <v>0</v>
      </c>
      <c r="S185" s="313">
        <f t="shared" si="123"/>
        <v>0</v>
      </c>
      <c r="T185" s="341"/>
      <c r="U185" s="372"/>
      <c r="V185" s="131">
        <f t="shared" si="124"/>
        <v>0</v>
      </c>
      <c r="W185" s="376"/>
      <c r="X185" s="107">
        <f t="shared" si="117"/>
        <v>1</v>
      </c>
      <c r="Y185" s="108">
        <f t="shared" si="135"/>
        <v>1</v>
      </c>
      <c r="Z185" s="108">
        <f t="shared" si="136"/>
        <v>1</v>
      </c>
      <c r="AA185" s="108">
        <f t="shared" si="137"/>
        <v>1</v>
      </c>
      <c r="AB185" s="108">
        <f t="shared" si="138"/>
        <v>1</v>
      </c>
      <c r="AC185" s="109">
        <f t="shared" si="125"/>
        <v>0</v>
      </c>
      <c r="AD185" s="110">
        <f t="shared" si="126"/>
        <v>0</v>
      </c>
      <c r="AE185" s="110">
        <f t="shared" si="127"/>
        <v>0</v>
      </c>
      <c r="AF185" s="110">
        <f t="shared" si="128"/>
        <v>0</v>
      </c>
      <c r="AG185" s="123">
        <f t="shared" si="129"/>
        <v>0</v>
      </c>
      <c r="AH185" s="125">
        <f t="shared" si="139"/>
        <v>0</v>
      </c>
      <c r="AI185" s="126">
        <f t="shared" si="140"/>
        <v>0</v>
      </c>
      <c r="AJ185" s="126">
        <f t="shared" si="141"/>
        <v>0</v>
      </c>
      <c r="AK185" s="126">
        <f t="shared" si="142"/>
        <v>0</v>
      </c>
      <c r="AL185" s="126">
        <f t="shared" si="143"/>
        <v>0</v>
      </c>
      <c r="AM185" s="298">
        <f t="shared" si="130"/>
        <v>0</v>
      </c>
      <c r="AN185" s="299">
        <f t="shared" si="131"/>
        <v>0</v>
      </c>
      <c r="AO185" s="299">
        <f t="shared" si="132"/>
        <v>0</v>
      </c>
      <c r="AP185" s="299">
        <f t="shared" si="133"/>
        <v>0</v>
      </c>
      <c r="AQ185" s="300">
        <f t="shared" si="134"/>
        <v>0</v>
      </c>
    </row>
    <row r="186" spans="3:43" ht="18.5" customHeight="1" x14ac:dyDescent="0.35">
      <c r="C186" s="149"/>
      <c r="D186" s="171"/>
      <c r="E186" s="339"/>
      <c r="F186" s="172"/>
      <c r="G186" s="341"/>
      <c r="H186" s="150"/>
      <c r="I186" s="342"/>
      <c r="J186" s="157"/>
      <c r="K186" s="158"/>
      <c r="L186" s="345"/>
      <c r="M186" s="110">
        <f t="shared" si="118"/>
        <v>0</v>
      </c>
      <c r="N186" s="112">
        <f t="shared" si="119"/>
        <v>0</v>
      </c>
      <c r="O186" s="310">
        <f>IF(E186="",0,VLOOKUP(E186,'Salary Scale table'!A$1:B$12,2,FALSE))</f>
        <v>0</v>
      </c>
      <c r="P186" s="311">
        <f t="shared" si="120"/>
        <v>0</v>
      </c>
      <c r="Q186" s="320" t="str">
        <f t="shared" si="121"/>
        <v/>
      </c>
      <c r="R186" s="314">
        <f t="shared" si="122"/>
        <v>0</v>
      </c>
      <c r="S186" s="313">
        <f t="shared" si="123"/>
        <v>0</v>
      </c>
      <c r="T186" s="341"/>
      <c r="U186" s="372"/>
      <c r="V186" s="131">
        <f t="shared" si="124"/>
        <v>0</v>
      </c>
      <c r="W186" s="376"/>
      <c r="X186" s="107">
        <f t="shared" si="117"/>
        <v>1</v>
      </c>
      <c r="Y186" s="108">
        <f t="shared" si="135"/>
        <v>1</v>
      </c>
      <c r="Z186" s="108">
        <f t="shared" si="136"/>
        <v>1</v>
      </c>
      <c r="AA186" s="108">
        <f t="shared" si="137"/>
        <v>1</v>
      </c>
      <c r="AB186" s="108">
        <f t="shared" si="138"/>
        <v>1</v>
      </c>
      <c r="AC186" s="109">
        <f t="shared" si="125"/>
        <v>0</v>
      </c>
      <c r="AD186" s="110">
        <f t="shared" si="126"/>
        <v>0</v>
      </c>
      <c r="AE186" s="110">
        <f t="shared" si="127"/>
        <v>0</v>
      </c>
      <c r="AF186" s="110">
        <f t="shared" si="128"/>
        <v>0</v>
      </c>
      <c r="AG186" s="123">
        <f t="shared" si="129"/>
        <v>0</v>
      </c>
      <c r="AH186" s="125">
        <f t="shared" si="139"/>
        <v>0</v>
      </c>
      <c r="AI186" s="126">
        <f t="shared" si="140"/>
        <v>0</v>
      </c>
      <c r="AJ186" s="126">
        <f t="shared" si="141"/>
        <v>0</v>
      </c>
      <c r="AK186" s="126">
        <f t="shared" si="142"/>
        <v>0</v>
      </c>
      <c r="AL186" s="126">
        <f t="shared" si="143"/>
        <v>0</v>
      </c>
      <c r="AM186" s="298">
        <f t="shared" si="130"/>
        <v>0</v>
      </c>
      <c r="AN186" s="299">
        <f t="shared" si="131"/>
        <v>0</v>
      </c>
      <c r="AO186" s="299">
        <f t="shared" si="132"/>
        <v>0</v>
      </c>
      <c r="AP186" s="299">
        <f t="shared" si="133"/>
        <v>0</v>
      </c>
      <c r="AQ186" s="300">
        <f t="shared" si="134"/>
        <v>0</v>
      </c>
    </row>
    <row r="187" spans="3:43" ht="18.5" customHeight="1" x14ac:dyDescent="0.35">
      <c r="C187" s="149"/>
      <c r="D187" s="171"/>
      <c r="E187" s="339"/>
      <c r="F187" s="172"/>
      <c r="G187" s="341"/>
      <c r="H187" s="150"/>
      <c r="I187" s="342"/>
      <c r="J187" s="157"/>
      <c r="K187" s="158"/>
      <c r="L187" s="345"/>
      <c r="M187" s="110">
        <f t="shared" si="118"/>
        <v>0</v>
      </c>
      <c r="N187" s="112">
        <f t="shared" si="119"/>
        <v>0</v>
      </c>
      <c r="O187" s="310">
        <f>IF(E187="",0,VLOOKUP(E187,'Salary Scale table'!A$1:B$12,2,FALSE))</f>
        <v>0</v>
      </c>
      <c r="P187" s="311">
        <f t="shared" si="120"/>
        <v>0</v>
      </c>
      <c r="Q187" s="320" t="str">
        <f t="shared" si="121"/>
        <v/>
      </c>
      <c r="R187" s="314">
        <f t="shared" si="122"/>
        <v>0</v>
      </c>
      <c r="S187" s="313">
        <f t="shared" si="123"/>
        <v>0</v>
      </c>
      <c r="T187" s="341"/>
      <c r="U187" s="372"/>
      <c r="V187" s="131">
        <f t="shared" si="124"/>
        <v>0</v>
      </c>
      <c r="W187" s="376"/>
      <c r="X187" s="107">
        <f t="shared" si="117"/>
        <v>1</v>
      </c>
      <c r="Y187" s="108">
        <f t="shared" si="135"/>
        <v>1</v>
      </c>
      <c r="Z187" s="108">
        <f t="shared" si="136"/>
        <v>1</v>
      </c>
      <c r="AA187" s="108">
        <f t="shared" si="137"/>
        <v>1</v>
      </c>
      <c r="AB187" s="108">
        <f t="shared" si="138"/>
        <v>1</v>
      </c>
      <c r="AC187" s="109">
        <f t="shared" si="125"/>
        <v>0</v>
      </c>
      <c r="AD187" s="110">
        <f t="shared" si="126"/>
        <v>0</v>
      </c>
      <c r="AE187" s="110">
        <f t="shared" si="127"/>
        <v>0</v>
      </c>
      <c r="AF187" s="110">
        <f t="shared" si="128"/>
        <v>0</v>
      </c>
      <c r="AG187" s="123">
        <f t="shared" si="129"/>
        <v>0</v>
      </c>
      <c r="AH187" s="125">
        <f t="shared" si="139"/>
        <v>0</v>
      </c>
      <c r="AI187" s="126">
        <f t="shared" si="140"/>
        <v>0</v>
      </c>
      <c r="AJ187" s="126">
        <f t="shared" si="141"/>
        <v>0</v>
      </c>
      <c r="AK187" s="126">
        <f t="shared" si="142"/>
        <v>0</v>
      </c>
      <c r="AL187" s="126">
        <f t="shared" si="143"/>
        <v>0</v>
      </c>
      <c r="AM187" s="298">
        <f t="shared" si="130"/>
        <v>0</v>
      </c>
      <c r="AN187" s="299">
        <f t="shared" si="131"/>
        <v>0</v>
      </c>
      <c r="AO187" s="299">
        <f t="shared" si="132"/>
        <v>0</v>
      </c>
      <c r="AP187" s="299">
        <f t="shared" si="133"/>
        <v>0</v>
      </c>
      <c r="AQ187" s="300">
        <f t="shared" si="134"/>
        <v>0</v>
      </c>
    </row>
    <row r="188" spans="3:43" ht="18.5" customHeight="1" x14ac:dyDescent="0.35">
      <c r="C188" s="149"/>
      <c r="D188" s="171"/>
      <c r="E188" s="339"/>
      <c r="F188" s="172"/>
      <c r="G188" s="341"/>
      <c r="H188" s="150"/>
      <c r="I188" s="342"/>
      <c r="J188" s="157"/>
      <c r="K188" s="158"/>
      <c r="L188" s="345"/>
      <c r="M188" s="110">
        <f t="shared" si="118"/>
        <v>0</v>
      </c>
      <c r="N188" s="112">
        <f t="shared" si="119"/>
        <v>0</v>
      </c>
      <c r="O188" s="310">
        <f>IF(E188="",0,VLOOKUP(E188,'Salary Scale table'!A$1:B$12,2,FALSE))</f>
        <v>0</v>
      </c>
      <c r="P188" s="311">
        <f t="shared" si="120"/>
        <v>0</v>
      </c>
      <c r="Q188" s="320" t="str">
        <f t="shared" si="121"/>
        <v/>
      </c>
      <c r="R188" s="314">
        <f t="shared" si="122"/>
        <v>0</v>
      </c>
      <c r="S188" s="313">
        <f t="shared" si="123"/>
        <v>0</v>
      </c>
      <c r="T188" s="341"/>
      <c r="U188" s="372"/>
      <c r="V188" s="131">
        <f t="shared" si="124"/>
        <v>0</v>
      </c>
      <c r="W188" s="376"/>
      <c r="X188" s="107">
        <f t="shared" si="117"/>
        <v>1</v>
      </c>
      <c r="Y188" s="108">
        <f t="shared" si="135"/>
        <v>1</v>
      </c>
      <c r="Z188" s="108">
        <f t="shared" si="136"/>
        <v>1</v>
      </c>
      <c r="AA188" s="108">
        <f t="shared" si="137"/>
        <v>1</v>
      </c>
      <c r="AB188" s="108">
        <f t="shared" si="138"/>
        <v>1</v>
      </c>
      <c r="AC188" s="109">
        <f t="shared" si="125"/>
        <v>0</v>
      </c>
      <c r="AD188" s="110">
        <f t="shared" si="126"/>
        <v>0</v>
      </c>
      <c r="AE188" s="110">
        <f t="shared" si="127"/>
        <v>0</v>
      </c>
      <c r="AF188" s="110">
        <f t="shared" si="128"/>
        <v>0</v>
      </c>
      <c r="AG188" s="123">
        <f t="shared" si="129"/>
        <v>0</v>
      </c>
      <c r="AH188" s="125">
        <f t="shared" si="139"/>
        <v>0</v>
      </c>
      <c r="AI188" s="126">
        <f t="shared" si="140"/>
        <v>0</v>
      </c>
      <c r="AJ188" s="126">
        <f t="shared" si="141"/>
        <v>0</v>
      </c>
      <c r="AK188" s="126">
        <f t="shared" si="142"/>
        <v>0</v>
      </c>
      <c r="AL188" s="126">
        <f t="shared" si="143"/>
        <v>0</v>
      </c>
      <c r="AM188" s="298">
        <f t="shared" si="130"/>
        <v>0</v>
      </c>
      <c r="AN188" s="299">
        <f t="shared" si="131"/>
        <v>0</v>
      </c>
      <c r="AO188" s="299">
        <f t="shared" si="132"/>
        <v>0</v>
      </c>
      <c r="AP188" s="299">
        <f t="shared" si="133"/>
        <v>0</v>
      </c>
      <c r="AQ188" s="300">
        <f t="shared" si="134"/>
        <v>0</v>
      </c>
    </row>
    <row r="189" spans="3:43" ht="18.5" customHeight="1" x14ac:dyDescent="0.35">
      <c r="C189" s="149"/>
      <c r="D189" s="171"/>
      <c r="E189" s="339"/>
      <c r="F189" s="172"/>
      <c r="G189" s="341"/>
      <c r="H189" s="150"/>
      <c r="I189" s="342"/>
      <c r="J189" s="157"/>
      <c r="K189" s="158"/>
      <c r="L189" s="345"/>
      <c r="M189" s="110">
        <f t="shared" si="118"/>
        <v>0</v>
      </c>
      <c r="N189" s="112">
        <f t="shared" si="119"/>
        <v>0</v>
      </c>
      <c r="O189" s="310">
        <f>IF(E189="",0,VLOOKUP(E189,'Salary Scale table'!A$1:B$12,2,FALSE))</f>
        <v>0</v>
      </c>
      <c r="P189" s="311">
        <f t="shared" si="120"/>
        <v>0</v>
      </c>
      <c r="Q189" s="320" t="str">
        <f t="shared" si="121"/>
        <v/>
      </c>
      <c r="R189" s="314">
        <f t="shared" si="122"/>
        <v>0</v>
      </c>
      <c r="S189" s="313">
        <f t="shared" si="123"/>
        <v>0</v>
      </c>
      <c r="T189" s="341"/>
      <c r="U189" s="372"/>
      <c r="V189" s="131">
        <f t="shared" si="124"/>
        <v>0</v>
      </c>
      <c r="W189" s="376"/>
      <c r="X189" s="107">
        <f t="shared" si="117"/>
        <v>1</v>
      </c>
      <c r="Y189" s="108">
        <f t="shared" si="135"/>
        <v>1</v>
      </c>
      <c r="Z189" s="108">
        <f t="shared" si="136"/>
        <v>1</v>
      </c>
      <c r="AA189" s="108">
        <f t="shared" si="137"/>
        <v>1</v>
      </c>
      <c r="AB189" s="108">
        <f t="shared" si="138"/>
        <v>1</v>
      </c>
      <c r="AC189" s="109">
        <f t="shared" si="125"/>
        <v>0</v>
      </c>
      <c r="AD189" s="110">
        <f t="shared" si="126"/>
        <v>0</v>
      </c>
      <c r="AE189" s="110">
        <f t="shared" si="127"/>
        <v>0</v>
      </c>
      <c r="AF189" s="110">
        <f t="shared" si="128"/>
        <v>0</v>
      </c>
      <c r="AG189" s="123">
        <f t="shared" si="129"/>
        <v>0</v>
      </c>
      <c r="AH189" s="125">
        <f t="shared" si="139"/>
        <v>0</v>
      </c>
      <c r="AI189" s="126">
        <f t="shared" si="140"/>
        <v>0</v>
      </c>
      <c r="AJ189" s="126">
        <f t="shared" si="141"/>
        <v>0</v>
      </c>
      <c r="AK189" s="126">
        <f t="shared" si="142"/>
        <v>0</v>
      </c>
      <c r="AL189" s="126">
        <f t="shared" si="143"/>
        <v>0</v>
      </c>
      <c r="AM189" s="298">
        <f t="shared" si="130"/>
        <v>0</v>
      </c>
      <c r="AN189" s="299">
        <f t="shared" si="131"/>
        <v>0</v>
      </c>
      <c r="AO189" s="299">
        <f t="shared" si="132"/>
        <v>0</v>
      </c>
      <c r="AP189" s="299">
        <f t="shared" si="133"/>
        <v>0</v>
      </c>
      <c r="AQ189" s="300">
        <f t="shared" si="134"/>
        <v>0</v>
      </c>
    </row>
    <row r="190" spans="3:43" ht="18.5" customHeight="1" x14ac:dyDescent="0.35">
      <c r="C190" s="149"/>
      <c r="D190" s="171"/>
      <c r="E190" s="339"/>
      <c r="F190" s="172"/>
      <c r="G190" s="341"/>
      <c r="H190" s="150"/>
      <c r="I190" s="342"/>
      <c r="J190" s="157"/>
      <c r="K190" s="158"/>
      <c r="L190" s="345"/>
      <c r="M190" s="110">
        <f t="shared" si="118"/>
        <v>0</v>
      </c>
      <c r="N190" s="112">
        <f t="shared" si="119"/>
        <v>0</v>
      </c>
      <c r="O190" s="310">
        <f>IF(E190="",0,VLOOKUP(E190,'Salary Scale table'!A$1:B$12,2,FALSE))</f>
        <v>0</v>
      </c>
      <c r="P190" s="311">
        <f t="shared" si="120"/>
        <v>0</v>
      </c>
      <c r="Q190" s="320" t="str">
        <f t="shared" si="121"/>
        <v/>
      </c>
      <c r="R190" s="314">
        <f t="shared" si="122"/>
        <v>0</v>
      </c>
      <c r="S190" s="313">
        <f t="shared" si="123"/>
        <v>0</v>
      </c>
      <c r="T190" s="341"/>
      <c r="U190" s="372"/>
      <c r="V190" s="131">
        <f t="shared" si="124"/>
        <v>0</v>
      </c>
      <c r="W190" s="376"/>
      <c r="X190" s="107">
        <f t="shared" si="117"/>
        <v>1</v>
      </c>
      <c r="Y190" s="108">
        <f t="shared" si="135"/>
        <v>1</v>
      </c>
      <c r="Z190" s="108">
        <f t="shared" si="136"/>
        <v>1</v>
      </c>
      <c r="AA190" s="108">
        <f t="shared" si="137"/>
        <v>1</v>
      </c>
      <c r="AB190" s="108">
        <f t="shared" si="138"/>
        <v>1</v>
      </c>
      <c r="AC190" s="109">
        <f t="shared" si="125"/>
        <v>0</v>
      </c>
      <c r="AD190" s="110">
        <f t="shared" si="126"/>
        <v>0</v>
      </c>
      <c r="AE190" s="110">
        <f t="shared" si="127"/>
        <v>0</v>
      </c>
      <c r="AF190" s="110">
        <f t="shared" si="128"/>
        <v>0</v>
      </c>
      <c r="AG190" s="123">
        <f t="shared" si="129"/>
        <v>0</v>
      </c>
      <c r="AH190" s="125">
        <f t="shared" si="139"/>
        <v>0</v>
      </c>
      <c r="AI190" s="126">
        <f t="shared" si="140"/>
        <v>0</v>
      </c>
      <c r="AJ190" s="126">
        <f t="shared" si="141"/>
        <v>0</v>
      </c>
      <c r="AK190" s="126">
        <f t="shared" si="142"/>
        <v>0</v>
      </c>
      <c r="AL190" s="126">
        <f t="shared" si="143"/>
        <v>0</v>
      </c>
      <c r="AM190" s="298">
        <f t="shared" si="130"/>
        <v>0</v>
      </c>
      <c r="AN190" s="299">
        <f t="shared" si="131"/>
        <v>0</v>
      </c>
      <c r="AO190" s="299">
        <f t="shared" si="132"/>
        <v>0</v>
      </c>
      <c r="AP190" s="299">
        <f t="shared" si="133"/>
        <v>0</v>
      </c>
      <c r="AQ190" s="300">
        <f t="shared" si="134"/>
        <v>0</v>
      </c>
    </row>
    <row r="191" spans="3:43" ht="18.5" customHeight="1" x14ac:dyDescent="0.35">
      <c r="C191" s="149"/>
      <c r="D191" s="171"/>
      <c r="E191" s="339"/>
      <c r="F191" s="172"/>
      <c r="G191" s="341"/>
      <c r="H191" s="150"/>
      <c r="I191" s="342"/>
      <c r="J191" s="157"/>
      <c r="K191" s="158"/>
      <c r="L191" s="345"/>
      <c r="M191" s="110">
        <f t="shared" ref="M191:M209" si="144">IF(L191="Time Only",G191,G191*1.5)</f>
        <v>0</v>
      </c>
      <c r="N191" s="112">
        <f t="shared" ref="N191:N209" si="145">(SUM(G191*J191+K191*M191)*4.33)*1.0765+H191*1.0765+I191</f>
        <v>0</v>
      </c>
      <c r="O191" s="310">
        <f>IF(E191="",0,VLOOKUP(E191,'Salary Scale table'!A$1:B$12,2,FALSE))</f>
        <v>0</v>
      </c>
      <c r="P191" s="311">
        <f t="shared" ref="P191:P209" si="146">MAX(O191-G191,0)</f>
        <v>0</v>
      </c>
      <c r="Q191" s="320" t="str">
        <f t="shared" ref="Q191:Q209" si="147">IF(G191=0,"",P191/G191)</f>
        <v/>
      </c>
      <c r="R191" s="314">
        <f t="shared" ref="R191:R209" si="148">IF(L191="time only",O191,O191*1.5)</f>
        <v>0</v>
      </c>
      <c r="S191" s="313">
        <f t="shared" ref="S191:S209" si="149">MAX(IF(O191=0,N191,(((J191*O191)+(K191*R191))*4.33)*1.0765+H191*1.0765+$I191),N191)</f>
        <v>0</v>
      </c>
      <c r="T191" s="341"/>
      <c r="U191" s="372"/>
      <c r="V191" s="131">
        <f t="shared" ref="V191:V209" si="150">IF(U191=0,0,IF(T191="New Hourly Rate",U191,IF(T191="% Increase",(1+U191/100)*G191,G191)))</f>
        <v>0</v>
      </c>
      <c r="W191" s="376"/>
      <c r="X191" s="107">
        <f t="shared" si="117"/>
        <v>1</v>
      </c>
      <c r="Y191" s="108">
        <f t="shared" si="135"/>
        <v>1</v>
      </c>
      <c r="Z191" s="108">
        <f t="shared" si="136"/>
        <v>1</v>
      </c>
      <c r="AA191" s="108">
        <f t="shared" si="137"/>
        <v>1</v>
      </c>
      <c r="AB191" s="108">
        <f t="shared" si="138"/>
        <v>1</v>
      </c>
      <c r="AC191" s="109">
        <f t="shared" ref="AC191:AC209" si="151">($V191-$G191)*X191+$G191</f>
        <v>0</v>
      </c>
      <c r="AD191" s="110">
        <f t="shared" ref="AD191:AD209" si="152">($V191-$G191)*Y191+$G191</f>
        <v>0</v>
      </c>
      <c r="AE191" s="110">
        <f t="shared" ref="AE191:AE209" si="153">($V191-$G191)*Z191+$G191</f>
        <v>0</v>
      </c>
      <c r="AF191" s="110">
        <f t="shared" ref="AF191:AF209" si="154">($V191-$G191)*AA191+$G191</f>
        <v>0</v>
      </c>
      <c r="AG191" s="123">
        <f t="shared" ref="AG191:AG209" si="155">($V191-$G191)*AB191+$G191</f>
        <v>0</v>
      </c>
      <c r="AH191" s="125">
        <f t="shared" si="139"/>
        <v>0</v>
      </c>
      <c r="AI191" s="126">
        <f t="shared" si="140"/>
        <v>0</v>
      </c>
      <c r="AJ191" s="126">
        <f t="shared" si="141"/>
        <v>0</v>
      </c>
      <c r="AK191" s="126">
        <f t="shared" si="142"/>
        <v>0</v>
      </c>
      <c r="AL191" s="126">
        <f t="shared" si="143"/>
        <v>0</v>
      </c>
      <c r="AM191" s="298">
        <f t="shared" ref="AM191:AM209" si="156">IF($V191=0,$N191,((((AC191*$J191)+($K191*AH191)))*4.33)*1.0765+$I191+$H191*1.0765)</f>
        <v>0</v>
      </c>
      <c r="AN191" s="299">
        <f t="shared" ref="AN191:AN209" si="157">IF($V191=0,$N191,((((AD191*$J191)+($K191*AI191)))*4.33)*1.0765+$I191+$H191*1.0765)</f>
        <v>0</v>
      </c>
      <c r="AO191" s="299">
        <f t="shared" ref="AO191:AO209" si="158">IF($V191=0,$N191,((((AE191*$J191)+($K191*AJ191)))*4.33)*1.0765+$I191+$H191*1.0765)</f>
        <v>0</v>
      </c>
      <c r="AP191" s="299">
        <f t="shared" ref="AP191:AP209" si="159">IF($V191=0,$N191,((((AF191*$J191)+($K191*AK191)))*4.33)*1.0765+$I191+$H191*1.0765)</f>
        <v>0</v>
      </c>
      <c r="AQ191" s="300">
        <f t="shared" ref="AQ191:AQ209" si="160">IF($V191=0,$N191,((((AG191*$J191)+($K191*AL191)))*4.33)*1.0765+$I191+$H191*1.0765)</f>
        <v>0</v>
      </c>
    </row>
    <row r="192" spans="3:43" ht="18.5" customHeight="1" x14ac:dyDescent="0.35">
      <c r="C192" s="149"/>
      <c r="D192" s="171"/>
      <c r="E192" s="339"/>
      <c r="F192" s="172"/>
      <c r="G192" s="341"/>
      <c r="H192" s="150"/>
      <c r="I192" s="342"/>
      <c r="J192" s="157"/>
      <c r="K192" s="158"/>
      <c r="L192" s="345"/>
      <c r="M192" s="110">
        <f t="shared" si="144"/>
        <v>0</v>
      </c>
      <c r="N192" s="112">
        <f t="shared" si="145"/>
        <v>0</v>
      </c>
      <c r="O192" s="310">
        <f>IF(E192="",0,VLOOKUP(E192,'Salary Scale table'!A$1:B$12,2,FALSE))</f>
        <v>0</v>
      </c>
      <c r="P192" s="311">
        <f t="shared" si="146"/>
        <v>0</v>
      </c>
      <c r="Q192" s="320" t="str">
        <f t="shared" si="147"/>
        <v/>
      </c>
      <c r="R192" s="314">
        <f t="shared" si="148"/>
        <v>0</v>
      </c>
      <c r="S192" s="313">
        <f t="shared" si="149"/>
        <v>0</v>
      </c>
      <c r="T192" s="341"/>
      <c r="U192" s="372"/>
      <c r="V192" s="131">
        <f t="shared" si="150"/>
        <v>0</v>
      </c>
      <c r="W192" s="376"/>
      <c r="X192" s="107">
        <f t="shared" si="117"/>
        <v>1</v>
      </c>
      <c r="Y192" s="108">
        <f t="shared" si="135"/>
        <v>1</v>
      </c>
      <c r="Z192" s="108">
        <f t="shared" si="136"/>
        <v>1</v>
      </c>
      <c r="AA192" s="108">
        <f t="shared" si="137"/>
        <v>1</v>
      </c>
      <c r="AB192" s="108">
        <f t="shared" si="138"/>
        <v>1</v>
      </c>
      <c r="AC192" s="109">
        <f t="shared" si="151"/>
        <v>0</v>
      </c>
      <c r="AD192" s="110">
        <f t="shared" si="152"/>
        <v>0</v>
      </c>
      <c r="AE192" s="110">
        <f t="shared" si="153"/>
        <v>0</v>
      </c>
      <c r="AF192" s="110">
        <f t="shared" si="154"/>
        <v>0</v>
      </c>
      <c r="AG192" s="123">
        <f t="shared" si="155"/>
        <v>0</v>
      </c>
      <c r="AH192" s="125">
        <f t="shared" si="139"/>
        <v>0</v>
      </c>
      <c r="AI192" s="126">
        <f t="shared" si="140"/>
        <v>0</v>
      </c>
      <c r="AJ192" s="126">
        <f t="shared" si="141"/>
        <v>0</v>
      </c>
      <c r="AK192" s="126">
        <f t="shared" si="142"/>
        <v>0</v>
      </c>
      <c r="AL192" s="126">
        <f t="shared" si="143"/>
        <v>0</v>
      </c>
      <c r="AM192" s="298">
        <f t="shared" si="156"/>
        <v>0</v>
      </c>
      <c r="AN192" s="299">
        <f t="shared" si="157"/>
        <v>0</v>
      </c>
      <c r="AO192" s="299">
        <f t="shared" si="158"/>
        <v>0</v>
      </c>
      <c r="AP192" s="299">
        <f t="shared" si="159"/>
        <v>0</v>
      </c>
      <c r="AQ192" s="300">
        <f t="shared" si="160"/>
        <v>0</v>
      </c>
    </row>
    <row r="193" spans="3:43" ht="18.5" customHeight="1" x14ac:dyDescent="0.35">
      <c r="C193" s="149"/>
      <c r="D193" s="171"/>
      <c r="E193" s="339"/>
      <c r="F193" s="172"/>
      <c r="G193" s="341"/>
      <c r="H193" s="150"/>
      <c r="I193" s="342"/>
      <c r="J193" s="157"/>
      <c r="K193" s="158"/>
      <c r="L193" s="345"/>
      <c r="M193" s="110">
        <f t="shared" si="144"/>
        <v>0</v>
      </c>
      <c r="N193" s="112">
        <f t="shared" si="145"/>
        <v>0</v>
      </c>
      <c r="O193" s="310">
        <f>IF(E193="",0,VLOOKUP(E193,'Salary Scale table'!A$1:B$12,2,FALSE))</f>
        <v>0</v>
      </c>
      <c r="P193" s="311">
        <f t="shared" si="146"/>
        <v>0</v>
      </c>
      <c r="Q193" s="320" t="str">
        <f t="shared" si="147"/>
        <v/>
      </c>
      <c r="R193" s="314">
        <f t="shared" si="148"/>
        <v>0</v>
      </c>
      <c r="S193" s="313">
        <f t="shared" si="149"/>
        <v>0</v>
      </c>
      <c r="T193" s="341"/>
      <c r="U193" s="372"/>
      <c r="V193" s="131">
        <f t="shared" si="150"/>
        <v>0</v>
      </c>
      <c r="W193" s="376"/>
      <c r="X193" s="107">
        <f t="shared" si="117"/>
        <v>1</v>
      </c>
      <c r="Y193" s="108">
        <f t="shared" si="135"/>
        <v>1</v>
      </c>
      <c r="Z193" s="108">
        <f t="shared" si="136"/>
        <v>1</v>
      </c>
      <c r="AA193" s="108">
        <f t="shared" si="137"/>
        <v>1</v>
      </c>
      <c r="AB193" s="108">
        <f t="shared" si="138"/>
        <v>1</v>
      </c>
      <c r="AC193" s="109">
        <f t="shared" si="151"/>
        <v>0</v>
      </c>
      <c r="AD193" s="110">
        <f t="shared" si="152"/>
        <v>0</v>
      </c>
      <c r="AE193" s="110">
        <f t="shared" si="153"/>
        <v>0</v>
      </c>
      <c r="AF193" s="110">
        <f t="shared" si="154"/>
        <v>0</v>
      </c>
      <c r="AG193" s="123">
        <f t="shared" si="155"/>
        <v>0</v>
      </c>
      <c r="AH193" s="125">
        <f t="shared" si="139"/>
        <v>0</v>
      </c>
      <c r="AI193" s="126">
        <f t="shared" si="140"/>
        <v>0</v>
      </c>
      <c r="AJ193" s="126">
        <f t="shared" si="141"/>
        <v>0</v>
      </c>
      <c r="AK193" s="126">
        <f t="shared" si="142"/>
        <v>0</v>
      </c>
      <c r="AL193" s="126">
        <f t="shared" si="143"/>
        <v>0</v>
      </c>
      <c r="AM193" s="298">
        <f t="shared" si="156"/>
        <v>0</v>
      </c>
      <c r="AN193" s="299">
        <f t="shared" si="157"/>
        <v>0</v>
      </c>
      <c r="AO193" s="299">
        <f t="shared" si="158"/>
        <v>0</v>
      </c>
      <c r="AP193" s="299">
        <f t="shared" si="159"/>
        <v>0</v>
      </c>
      <c r="AQ193" s="300">
        <f t="shared" si="160"/>
        <v>0</v>
      </c>
    </row>
    <row r="194" spans="3:43" ht="18.5" customHeight="1" x14ac:dyDescent="0.35">
      <c r="C194" s="149"/>
      <c r="D194" s="171"/>
      <c r="E194" s="339"/>
      <c r="F194" s="172"/>
      <c r="G194" s="341"/>
      <c r="H194" s="150"/>
      <c r="I194" s="342"/>
      <c r="J194" s="157"/>
      <c r="K194" s="158"/>
      <c r="L194" s="345"/>
      <c r="M194" s="110">
        <f t="shared" si="144"/>
        <v>0</v>
      </c>
      <c r="N194" s="112">
        <f t="shared" si="145"/>
        <v>0</v>
      </c>
      <c r="O194" s="310">
        <f>IF(E194="",0,VLOOKUP(E194,'Salary Scale table'!A$1:B$12,2,FALSE))</f>
        <v>0</v>
      </c>
      <c r="P194" s="311">
        <f t="shared" si="146"/>
        <v>0</v>
      </c>
      <c r="Q194" s="320" t="str">
        <f t="shared" si="147"/>
        <v/>
      </c>
      <c r="R194" s="314">
        <f t="shared" si="148"/>
        <v>0</v>
      </c>
      <c r="S194" s="313">
        <f t="shared" si="149"/>
        <v>0</v>
      </c>
      <c r="T194" s="341"/>
      <c r="U194" s="372"/>
      <c r="V194" s="131">
        <f t="shared" si="150"/>
        <v>0</v>
      </c>
      <c r="W194" s="376"/>
      <c r="X194" s="107">
        <f t="shared" si="117"/>
        <v>1</v>
      </c>
      <c r="Y194" s="108">
        <f t="shared" si="135"/>
        <v>1</v>
      </c>
      <c r="Z194" s="108">
        <f t="shared" si="136"/>
        <v>1</v>
      </c>
      <c r="AA194" s="108">
        <f t="shared" si="137"/>
        <v>1</v>
      </c>
      <c r="AB194" s="108">
        <f t="shared" si="138"/>
        <v>1</v>
      </c>
      <c r="AC194" s="109">
        <f t="shared" si="151"/>
        <v>0</v>
      </c>
      <c r="AD194" s="110">
        <f t="shared" si="152"/>
        <v>0</v>
      </c>
      <c r="AE194" s="110">
        <f t="shared" si="153"/>
        <v>0</v>
      </c>
      <c r="AF194" s="110">
        <f t="shared" si="154"/>
        <v>0</v>
      </c>
      <c r="AG194" s="123">
        <f t="shared" si="155"/>
        <v>0</v>
      </c>
      <c r="AH194" s="125">
        <f t="shared" si="139"/>
        <v>0</v>
      </c>
      <c r="AI194" s="126">
        <f t="shared" si="140"/>
        <v>0</v>
      </c>
      <c r="AJ194" s="126">
        <f t="shared" si="141"/>
        <v>0</v>
      </c>
      <c r="AK194" s="126">
        <f t="shared" si="142"/>
        <v>0</v>
      </c>
      <c r="AL194" s="126">
        <f t="shared" si="143"/>
        <v>0</v>
      </c>
      <c r="AM194" s="298">
        <f t="shared" si="156"/>
        <v>0</v>
      </c>
      <c r="AN194" s="299">
        <f t="shared" si="157"/>
        <v>0</v>
      </c>
      <c r="AO194" s="299">
        <f t="shared" si="158"/>
        <v>0</v>
      </c>
      <c r="AP194" s="299">
        <f t="shared" si="159"/>
        <v>0</v>
      </c>
      <c r="AQ194" s="300">
        <f t="shared" si="160"/>
        <v>0</v>
      </c>
    </row>
    <row r="195" spans="3:43" ht="18.5" customHeight="1" x14ac:dyDescent="0.35">
      <c r="C195" s="149"/>
      <c r="D195" s="171"/>
      <c r="E195" s="339"/>
      <c r="F195" s="172"/>
      <c r="G195" s="341"/>
      <c r="H195" s="150"/>
      <c r="I195" s="342"/>
      <c r="J195" s="157"/>
      <c r="K195" s="158"/>
      <c r="L195" s="345"/>
      <c r="M195" s="110">
        <f t="shared" si="144"/>
        <v>0</v>
      </c>
      <c r="N195" s="112">
        <f t="shared" si="145"/>
        <v>0</v>
      </c>
      <c r="O195" s="310">
        <f>IF(E195="",0,VLOOKUP(E195,'Salary Scale table'!A$1:B$12,2,FALSE))</f>
        <v>0</v>
      </c>
      <c r="P195" s="311">
        <f t="shared" si="146"/>
        <v>0</v>
      </c>
      <c r="Q195" s="320" t="str">
        <f t="shared" si="147"/>
        <v/>
      </c>
      <c r="R195" s="314">
        <f t="shared" si="148"/>
        <v>0</v>
      </c>
      <c r="S195" s="313">
        <f t="shared" si="149"/>
        <v>0</v>
      </c>
      <c r="T195" s="341"/>
      <c r="U195" s="372"/>
      <c r="V195" s="131">
        <f t="shared" si="150"/>
        <v>0</v>
      </c>
      <c r="W195" s="376"/>
      <c r="X195" s="107">
        <f t="shared" si="117"/>
        <v>1</v>
      </c>
      <c r="Y195" s="108">
        <f t="shared" si="135"/>
        <v>1</v>
      </c>
      <c r="Z195" s="108">
        <f t="shared" si="136"/>
        <v>1</v>
      </c>
      <c r="AA195" s="108">
        <f t="shared" si="137"/>
        <v>1</v>
      </c>
      <c r="AB195" s="108">
        <f t="shared" si="138"/>
        <v>1</v>
      </c>
      <c r="AC195" s="109">
        <f t="shared" si="151"/>
        <v>0</v>
      </c>
      <c r="AD195" s="110">
        <f t="shared" si="152"/>
        <v>0</v>
      </c>
      <c r="AE195" s="110">
        <f t="shared" si="153"/>
        <v>0</v>
      </c>
      <c r="AF195" s="110">
        <f t="shared" si="154"/>
        <v>0</v>
      </c>
      <c r="AG195" s="123">
        <f t="shared" si="155"/>
        <v>0</v>
      </c>
      <c r="AH195" s="125">
        <f t="shared" si="139"/>
        <v>0</v>
      </c>
      <c r="AI195" s="126">
        <f t="shared" si="140"/>
        <v>0</v>
      </c>
      <c r="AJ195" s="126">
        <f t="shared" si="141"/>
        <v>0</v>
      </c>
      <c r="AK195" s="126">
        <f t="shared" si="142"/>
        <v>0</v>
      </c>
      <c r="AL195" s="126">
        <f t="shared" si="143"/>
        <v>0</v>
      </c>
      <c r="AM195" s="298">
        <f t="shared" si="156"/>
        <v>0</v>
      </c>
      <c r="AN195" s="299">
        <f t="shared" si="157"/>
        <v>0</v>
      </c>
      <c r="AO195" s="299">
        <f t="shared" si="158"/>
        <v>0</v>
      </c>
      <c r="AP195" s="299">
        <f t="shared" si="159"/>
        <v>0</v>
      </c>
      <c r="AQ195" s="300">
        <f t="shared" si="160"/>
        <v>0</v>
      </c>
    </row>
    <row r="196" spans="3:43" ht="18.5" customHeight="1" x14ac:dyDescent="0.35">
      <c r="C196" s="149"/>
      <c r="D196" s="171"/>
      <c r="E196" s="339"/>
      <c r="F196" s="172"/>
      <c r="G196" s="341"/>
      <c r="H196" s="150"/>
      <c r="I196" s="342"/>
      <c r="J196" s="157"/>
      <c r="K196" s="158"/>
      <c r="L196" s="345"/>
      <c r="M196" s="110">
        <f t="shared" si="144"/>
        <v>0</v>
      </c>
      <c r="N196" s="112">
        <f t="shared" si="145"/>
        <v>0</v>
      </c>
      <c r="O196" s="310">
        <f>IF(E196="",0,VLOOKUP(E196,'Salary Scale table'!A$1:B$12,2,FALSE))</f>
        <v>0</v>
      </c>
      <c r="P196" s="311">
        <f t="shared" si="146"/>
        <v>0</v>
      </c>
      <c r="Q196" s="320" t="str">
        <f t="shared" si="147"/>
        <v/>
      </c>
      <c r="R196" s="314">
        <f t="shared" si="148"/>
        <v>0</v>
      </c>
      <c r="S196" s="313">
        <f t="shared" si="149"/>
        <v>0</v>
      </c>
      <c r="T196" s="341"/>
      <c r="U196" s="372"/>
      <c r="V196" s="131">
        <f t="shared" si="150"/>
        <v>0</v>
      </c>
      <c r="W196" s="376"/>
      <c r="X196" s="107">
        <f t="shared" si="117"/>
        <v>1</v>
      </c>
      <c r="Y196" s="108">
        <f t="shared" si="135"/>
        <v>1</v>
      </c>
      <c r="Z196" s="108">
        <f t="shared" si="136"/>
        <v>1</v>
      </c>
      <c r="AA196" s="108">
        <f t="shared" si="137"/>
        <v>1</v>
      </c>
      <c r="AB196" s="108">
        <f t="shared" si="138"/>
        <v>1</v>
      </c>
      <c r="AC196" s="109">
        <f t="shared" si="151"/>
        <v>0</v>
      </c>
      <c r="AD196" s="110">
        <f t="shared" si="152"/>
        <v>0</v>
      </c>
      <c r="AE196" s="110">
        <f t="shared" si="153"/>
        <v>0</v>
      </c>
      <c r="AF196" s="110">
        <f t="shared" si="154"/>
        <v>0</v>
      </c>
      <c r="AG196" s="123">
        <f t="shared" si="155"/>
        <v>0</v>
      </c>
      <c r="AH196" s="125">
        <f t="shared" si="139"/>
        <v>0</v>
      </c>
      <c r="AI196" s="126">
        <f t="shared" si="140"/>
        <v>0</v>
      </c>
      <c r="AJ196" s="126">
        <f t="shared" si="141"/>
        <v>0</v>
      </c>
      <c r="AK196" s="126">
        <f t="shared" si="142"/>
        <v>0</v>
      </c>
      <c r="AL196" s="126">
        <f t="shared" si="143"/>
        <v>0</v>
      </c>
      <c r="AM196" s="298">
        <f t="shared" si="156"/>
        <v>0</v>
      </c>
      <c r="AN196" s="299">
        <f t="shared" si="157"/>
        <v>0</v>
      </c>
      <c r="AO196" s="299">
        <f t="shared" si="158"/>
        <v>0</v>
      </c>
      <c r="AP196" s="299">
        <f t="shared" si="159"/>
        <v>0</v>
      </c>
      <c r="AQ196" s="300">
        <f t="shared" si="160"/>
        <v>0</v>
      </c>
    </row>
    <row r="197" spans="3:43" ht="18.5" customHeight="1" x14ac:dyDescent="0.35">
      <c r="C197" s="149"/>
      <c r="D197" s="171"/>
      <c r="E197" s="339"/>
      <c r="F197" s="172"/>
      <c r="G197" s="341"/>
      <c r="H197" s="150"/>
      <c r="I197" s="342"/>
      <c r="J197" s="157"/>
      <c r="K197" s="158"/>
      <c r="L197" s="345"/>
      <c r="M197" s="110">
        <f t="shared" si="144"/>
        <v>0</v>
      </c>
      <c r="N197" s="112">
        <f t="shared" si="145"/>
        <v>0</v>
      </c>
      <c r="O197" s="310">
        <f>IF(E197="",0,VLOOKUP(E197,'Salary Scale table'!A$1:B$12,2,FALSE))</f>
        <v>0</v>
      </c>
      <c r="P197" s="311">
        <f t="shared" si="146"/>
        <v>0</v>
      </c>
      <c r="Q197" s="320" t="str">
        <f t="shared" si="147"/>
        <v/>
      </c>
      <c r="R197" s="314">
        <f t="shared" si="148"/>
        <v>0</v>
      </c>
      <c r="S197" s="313">
        <f t="shared" si="149"/>
        <v>0</v>
      </c>
      <c r="T197" s="341"/>
      <c r="U197" s="372"/>
      <c r="V197" s="131">
        <f t="shared" si="150"/>
        <v>0</v>
      </c>
      <c r="W197" s="376"/>
      <c r="X197" s="107">
        <f t="shared" si="117"/>
        <v>1</v>
      </c>
      <c r="Y197" s="108">
        <f t="shared" si="135"/>
        <v>1</v>
      </c>
      <c r="Z197" s="108">
        <f t="shared" si="136"/>
        <v>1</v>
      </c>
      <c r="AA197" s="108">
        <f t="shared" si="137"/>
        <v>1</v>
      </c>
      <c r="AB197" s="108">
        <f t="shared" si="138"/>
        <v>1</v>
      </c>
      <c r="AC197" s="109">
        <f t="shared" si="151"/>
        <v>0</v>
      </c>
      <c r="AD197" s="110">
        <f t="shared" si="152"/>
        <v>0</v>
      </c>
      <c r="AE197" s="110">
        <f t="shared" si="153"/>
        <v>0</v>
      </c>
      <c r="AF197" s="110">
        <f t="shared" si="154"/>
        <v>0</v>
      </c>
      <c r="AG197" s="123">
        <f t="shared" si="155"/>
        <v>0</v>
      </c>
      <c r="AH197" s="125">
        <f t="shared" si="139"/>
        <v>0</v>
      </c>
      <c r="AI197" s="126">
        <f t="shared" si="140"/>
        <v>0</v>
      </c>
      <c r="AJ197" s="126">
        <f t="shared" si="141"/>
        <v>0</v>
      </c>
      <c r="AK197" s="126">
        <f t="shared" si="142"/>
        <v>0</v>
      </c>
      <c r="AL197" s="126">
        <f t="shared" si="143"/>
        <v>0</v>
      </c>
      <c r="AM197" s="298">
        <f t="shared" si="156"/>
        <v>0</v>
      </c>
      <c r="AN197" s="299">
        <f t="shared" si="157"/>
        <v>0</v>
      </c>
      <c r="AO197" s="299">
        <f t="shared" si="158"/>
        <v>0</v>
      </c>
      <c r="AP197" s="299">
        <f t="shared" si="159"/>
        <v>0</v>
      </c>
      <c r="AQ197" s="300">
        <f t="shared" si="160"/>
        <v>0</v>
      </c>
    </row>
    <row r="198" spans="3:43" ht="18.5" customHeight="1" x14ac:dyDescent="0.35">
      <c r="C198" s="149"/>
      <c r="D198" s="171"/>
      <c r="E198" s="339"/>
      <c r="F198" s="172"/>
      <c r="G198" s="341"/>
      <c r="H198" s="150"/>
      <c r="I198" s="342"/>
      <c r="J198" s="157"/>
      <c r="K198" s="158"/>
      <c r="L198" s="345"/>
      <c r="M198" s="110">
        <f t="shared" si="144"/>
        <v>0</v>
      </c>
      <c r="N198" s="112">
        <f t="shared" si="145"/>
        <v>0</v>
      </c>
      <c r="O198" s="310">
        <f>IF(E198="",0,VLOOKUP(E198,'Salary Scale table'!A$1:B$12,2,FALSE))</f>
        <v>0</v>
      </c>
      <c r="P198" s="311">
        <f t="shared" si="146"/>
        <v>0</v>
      </c>
      <c r="Q198" s="320" t="str">
        <f t="shared" si="147"/>
        <v/>
      </c>
      <c r="R198" s="314">
        <f t="shared" si="148"/>
        <v>0</v>
      </c>
      <c r="S198" s="313">
        <f t="shared" si="149"/>
        <v>0</v>
      </c>
      <c r="T198" s="341"/>
      <c r="U198" s="372"/>
      <c r="V198" s="131">
        <f t="shared" si="150"/>
        <v>0</v>
      </c>
      <c r="W198" s="376"/>
      <c r="X198" s="107">
        <f t="shared" si="117"/>
        <v>1</v>
      </c>
      <c r="Y198" s="108">
        <f t="shared" si="135"/>
        <v>1</v>
      </c>
      <c r="Z198" s="108">
        <f t="shared" si="136"/>
        <v>1</v>
      </c>
      <c r="AA198" s="108">
        <f t="shared" si="137"/>
        <v>1</v>
      </c>
      <c r="AB198" s="108">
        <f t="shared" si="138"/>
        <v>1</v>
      </c>
      <c r="AC198" s="109">
        <f t="shared" si="151"/>
        <v>0</v>
      </c>
      <c r="AD198" s="110">
        <f t="shared" si="152"/>
        <v>0</v>
      </c>
      <c r="AE198" s="110">
        <f t="shared" si="153"/>
        <v>0</v>
      </c>
      <c r="AF198" s="110">
        <f t="shared" si="154"/>
        <v>0</v>
      </c>
      <c r="AG198" s="123">
        <f t="shared" si="155"/>
        <v>0</v>
      </c>
      <c r="AH198" s="125">
        <f t="shared" si="139"/>
        <v>0</v>
      </c>
      <c r="AI198" s="126">
        <f t="shared" si="140"/>
        <v>0</v>
      </c>
      <c r="AJ198" s="126">
        <f t="shared" si="141"/>
        <v>0</v>
      </c>
      <c r="AK198" s="126">
        <f t="shared" si="142"/>
        <v>0</v>
      </c>
      <c r="AL198" s="126">
        <f t="shared" si="143"/>
        <v>0</v>
      </c>
      <c r="AM198" s="298">
        <f t="shared" si="156"/>
        <v>0</v>
      </c>
      <c r="AN198" s="299">
        <f t="shared" si="157"/>
        <v>0</v>
      </c>
      <c r="AO198" s="299">
        <f t="shared" si="158"/>
        <v>0</v>
      </c>
      <c r="AP198" s="299">
        <f t="shared" si="159"/>
        <v>0</v>
      </c>
      <c r="AQ198" s="300">
        <f t="shared" si="160"/>
        <v>0</v>
      </c>
    </row>
    <row r="199" spans="3:43" ht="18.5" customHeight="1" x14ac:dyDescent="0.35">
      <c r="C199" s="149"/>
      <c r="D199" s="171"/>
      <c r="E199" s="339"/>
      <c r="F199" s="172"/>
      <c r="G199" s="341"/>
      <c r="H199" s="150"/>
      <c r="I199" s="342"/>
      <c r="J199" s="157"/>
      <c r="K199" s="158"/>
      <c r="L199" s="345"/>
      <c r="M199" s="110">
        <f t="shared" si="144"/>
        <v>0</v>
      </c>
      <c r="N199" s="112">
        <f t="shared" si="145"/>
        <v>0</v>
      </c>
      <c r="O199" s="310">
        <f>IF(E199="",0,VLOOKUP(E199,'Salary Scale table'!A$1:B$12,2,FALSE))</f>
        <v>0</v>
      </c>
      <c r="P199" s="311">
        <f t="shared" si="146"/>
        <v>0</v>
      </c>
      <c r="Q199" s="320" t="str">
        <f t="shared" si="147"/>
        <v/>
      </c>
      <c r="R199" s="314">
        <f t="shared" si="148"/>
        <v>0</v>
      </c>
      <c r="S199" s="313">
        <f t="shared" si="149"/>
        <v>0</v>
      </c>
      <c r="T199" s="341"/>
      <c r="U199" s="372"/>
      <c r="V199" s="131">
        <f t="shared" si="150"/>
        <v>0</v>
      </c>
      <c r="W199" s="376"/>
      <c r="X199" s="107">
        <f t="shared" si="117"/>
        <v>1</v>
      </c>
      <c r="Y199" s="108">
        <f t="shared" si="135"/>
        <v>1</v>
      </c>
      <c r="Z199" s="108">
        <f t="shared" si="136"/>
        <v>1</v>
      </c>
      <c r="AA199" s="108">
        <f t="shared" si="137"/>
        <v>1</v>
      </c>
      <c r="AB199" s="108">
        <f t="shared" si="138"/>
        <v>1</v>
      </c>
      <c r="AC199" s="109">
        <f t="shared" si="151"/>
        <v>0</v>
      </c>
      <c r="AD199" s="110">
        <f t="shared" si="152"/>
        <v>0</v>
      </c>
      <c r="AE199" s="110">
        <f t="shared" si="153"/>
        <v>0</v>
      </c>
      <c r="AF199" s="110">
        <f t="shared" si="154"/>
        <v>0</v>
      </c>
      <c r="AG199" s="123">
        <f t="shared" si="155"/>
        <v>0</v>
      </c>
      <c r="AH199" s="125">
        <f t="shared" si="139"/>
        <v>0</v>
      </c>
      <c r="AI199" s="126">
        <f t="shared" si="140"/>
        <v>0</v>
      </c>
      <c r="AJ199" s="126">
        <f t="shared" si="141"/>
        <v>0</v>
      </c>
      <c r="AK199" s="126">
        <f t="shared" si="142"/>
        <v>0</v>
      </c>
      <c r="AL199" s="126">
        <f t="shared" si="143"/>
        <v>0</v>
      </c>
      <c r="AM199" s="298">
        <f t="shared" si="156"/>
        <v>0</v>
      </c>
      <c r="AN199" s="299">
        <f t="shared" si="157"/>
        <v>0</v>
      </c>
      <c r="AO199" s="299">
        <f t="shared" si="158"/>
        <v>0</v>
      </c>
      <c r="AP199" s="299">
        <f t="shared" si="159"/>
        <v>0</v>
      </c>
      <c r="AQ199" s="300">
        <f t="shared" si="160"/>
        <v>0</v>
      </c>
    </row>
    <row r="200" spans="3:43" ht="18.5" customHeight="1" x14ac:dyDescent="0.35">
      <c r="C200" s="149"/>
      <c r="D200" s="171"/>
      <c r="E200" s="339"/>
      <c r="F200" s="172"/>
      <c r="G200" s="341"/>
      <c r="H200" s="150"/>
      <c r="I200" s="342"/>
      <c r="J200" s="157"/>
      <c r="K200" s="158"/>
      <c r="L200" s="345"/>
      <c r="M200" s="110">
        <f t="shared" si="144"/>
        <v>0</v>
      </c>
      <c r="N200" s="112">
        <f t="shared" si="145"/>
        <v>0</v>
      </c>
      <c r="O200" s="310">
        <f>IF(E200="",0,VLOOKUP(E200,'Salary Scale table'!A$1:B$12,2,FALSE))</f>
        <v>0</v>
      </c>
      <c r="P200" s="311">
        <f t="shared" si="146"/>
        <v>0</v>
      </c>
      <c r="Q200" s="320" t="str">
        <f t="shared" si="147"/>
        <v/>
      </c>
      <c r="R200" s="314">
        <f t="shared" si="148"/>
        <v>0</v>
      </c>
      <c r="S200" s="313">
        <f t="shared" si="149"/>
        <v>0</v>
      </c>
      <c r="T200" s="341"/>
      <c r="U200" s="372"/>
      <c r="V200" s="131">
        <f t="shared" si="150"/>
        <v>0</v>
      </c>
      <c r="W200" s="376"/>
      <c r="X200" s="107">
        <f t="shared" si="117"/>
        <v>1</v>
      </c>
      <c r="Y200" s="108">
        <f t="shared" si="135"/>
        <v>1</v>
      </c>
      <c r="Z200" s="108">
        <f t="shared" si="136"/>
        <v>1</v>
      </c>
      <c r="AA200" s="108">
        <f t="shared" si="137"/>
        <v>1</v>
      </c>
      <c r="AB200" s="108">
        <f t="shared" si="138"/>
        <v>1</v>
      </c>
      <c r="AC200" s="109">
        <f t="shared" si="151"/>
        <v>0</v>
      </c>
      <c r="AD200" s="110">
        <f t="shared" si="152"/>
        <v>0</v>
      </c>
      <c r="AE200" s="110">
        <f t="shared" si="153"/>
        <v>0</v>
      </c>
      <c r="AF200" s="110">
        <f t="shared" si="154"/>
        <v>0</v>
      </c>
      <c r="AG200" s="123">
        <f t="shared" si="155"/>
        <v>0</v>
      </c>
      <c r="AH200" s="125">
        <f t="shared" si="139"/>
        <v>0</v>
      </c>
      <c r="AI200" s="126">
        <f t="shared" si="140"/>
        <v>0</v>
      </c>
      <c r="AJ200" s="126">
        <f t="shared" si="141"/>
        <v>0</v>
      </c>
      <c r="AK200" s="126">
        <f t="shared" si="142"/>
        <v>0</v>
      </c>
      <c r="AL200" s="126">
        <f t="shared" si="143"/>
        <v>0</v>
      </c>
      <c r="AM200" s="298">
        <f t="shared" si="156"/>
        <v>0</v>
      </c>
      <c r="AN200" s="299">
        <f t="shared" si="157"/>
        <v>0</v>
      </c>
      <c r="AO200" s="299">
        <f t="shared" si="158"/>
        <v>0</v>
      </c>
      <c r="AP200" s="299">
        <f t="shared" si="159"/>
        <v>0</v>
      </c>
      <c r="AQ200" s="300">
        <f t="shared" si="160"/>
        <v>0</v>
      </c>
    </row>
    <row r="201" spans="3:43" ht="18.5" customHeight="1" x14ac:dyDescent="0.35">
      <c r="C201" s="149"/>
      <c r="D201" s="171"/>
      <c r="E201" s="339"/>
      <c r="F201" s="172"/>
      <c r="G201" s="341"/>
      <c r="H201" s="150"/>
      <c r="I201" s="342"/>
      <c r="J201" s="157"/>
      <c r="K201" s="158"/>
      <c r="L201" s="345"/>
      <c r="M201" s="110">
        <f t="shared" si="144"/>
        <v>0</v>
      </c>
      <c r="N201" s="112">
        <f t="shared" si="145"/>
        <v>0</v>
      </c>
      <c r="O201" s="310">
        <f>IF(E201="",0,VLOOKUP(E201,'Salary Scale table'!A$1:B$12,2,FALSE))</f>
        <v>0</v>
      </c>
      <c r="P201" s="311">
        <f t="shared" si="146"/>
        <v>0</v>
      </c>
      <c r="Q201" s="320" t="str">
        <f t="shared" si="147"/>
        <v/>
      </c>
      <c r="R201" s="314">
        <f t="shared" si="148"/>
        <v>0</v>
      </c>
      <c r="S201" s="313">
        <f t="shared" si="149"/>
        <v>0</v>
      </c>
      <c r="T201" s="341"/>
      <c r="U201" s="372"/>
      <c r="V201" s="131">
        <f t="shared" si="150"/>
        <v>0</v>
      </c>
      <c r="W201" s="376"/>
      <c r="X201" s="107">
        <f t="shared" si="117"/>
        <v>1</v>
      </c>
      <c r="Y201" s="108">
        <f t="shared" si="135"/>
        <v>1</v>
      </c>
      <c r="Z201" s="108">
        <f t="shared" si="136"/>
        <v>1</v>
      </c>
      <c r="AA201" s="108">
        <f t="shared" si="137"/>
        <v>1</v>
      </c>
      <c r="AB201" s="108">
        <f t="shared" si="138"/>
        <v>1</v>
      </c>
      <c r="AC201" s="109">
        <f t="shared" si="151"/>
        <v>0</v>
      </c>
      <c r="AD201" s="110">
        <f t="shared" si="152"/>
        <v>0</v>
      </c>
      <c r="AE201" s="110">
        <f t="shared" si="153"/>
        <v>0</v>
      </c>
      <c r="AF201" s="110">
        <f t="shared" si="154"/>
        <v>0</v>
      </c>
      <c r="AG201" s="123">
        <f t="shared" si="155"/>
        <v>0</v>
      </c>
      <c r="AH201" s="125">
        <f t="shared" si="139"/>
        <v>0</v>
      </c>
      <c r="AI201" s="126">
        <f t="shared" si="140"/>
        <v>0</v>
      </c>
      <c r="AJ201" s="126">
        <f t="shared" si="141"/>
        <v>0</v>
      </c>
      <c r="AK201" s="126">
        <f t="shared" si="142"/>
        <v>0</v>
      </c>
      <c r="AL201" s="126">
        <f t="shared" si="143"/>
        <v>0</v>
      </c>
      <c r="AM201" s="298">
        <f t="shared" si="156"/>
        <v>0</v>
      </c>
      <c r="AN201" s="299">
        <f t="shared" si="157"/>
        <v>0</v>
      </c>
      <c r="AO201" s="299">
        <f t="shared" si="158"/>
        <v>0</v>
      </c>
      <c r="AP201" s="299">
        <f t="shared" si="159"/>
        <v>0</v>
      </c>
      <c r="AQ201" s="300">
        <f t="shared" si="160"/>
        <v>0</v>
      </c>
    </row>
    <row r="202" spans="3:43" ht="18.5" customHeight="1" x14ac:dyDescent="0.35">
      <c r="C202" s="149"/>
      <c r="D202" s="171"/>
      <c r="E202" s="339"/>
      <c r="F202" s="172"/>
      <c r="G202" s="341"/>
      <c r="H202" s="150"/>
      <c r="I202" s="342"/>
      <c r="J202" s="157"/>
      <c r="K202" s="158"/>
      <c r="L202" s="345"/>
      <c r="M202" s="110">
        <f t="shared" si="144"/>
        <v>0</v>
      </c>
      <c r="N202" s="112">
        <f t="shared" si="145"/>
        <v>0</v>
      </c>
      <c r="O202" s="310">
        <f>IF(E202="",0,VLOOKUP(E202,'Salary Scale table'!A$1:B$12,2,FALSE))</f>
        <v>0</v>
      </c>
      <c r="P202" s="311">
        <f t="shared" si="146"/>
        <v>0</v>
      </c>
      <c r="Q202" s="320" t="str">
        <f t="shared" si="147"/>
        <v/>
      </c>
      <c r="R202" s="314">
        <f t="shared" si="148"/>
        <v>0</v>
      </c>
      <c r="S202" s="313">
        <f t="shared" si="149"/>
        <v>0</v>
      </c>
      <c r="T202" s="341"/>
      <c r="U202" s="372"/>
      <c r="V202" s="131">
        <f t="shared" si="150"/>
        <v>0</v>
      </c>
      <c r="W202" s="376"/>
      <c r="X202" s="107">
        <f t="shared" si="117"/>
        <v>1</v>
      </c>
      <c r="Y202" s="108">
        <f t="shared" si="135"/>
        <v>1</v>
      </c>
      <c r="Z202" s="108">
        <f t="shared" si="136"/>
        <v>1</v>
      </c>
      <c r="AA202" s="108">
        <f t="shared" si="137"/>
        <v>1</v>
      </c>
      <c r="AB202" s="108">
        <f t="shared" si="138"/>
        <v>1</v>
      </c>
      <c r="AC202" s="109">
        <f t="shared" si="151"/>
        <v>0</v>
      </c>
      <c r="AD202" s="110">
        <f t="shared" si="152"/>
        <v>0</v>
      </c>
      <c r="AE202" s="110">
        <f t="shared" si="153"/>
        <v>0</v>
      </c>
      <c r="AF202" s="110">
        <f t="shared" si="154"/>
        <v>0</v>
      </c>
      <c r="AG202" s="123">
        <f t="shared" si="155"/>
        <v>0</v>
      </c>
      <c r="AH202" s="125">
        <f t="shared" si="139"/>
        <v>0</v>
      </c>
      <c r="AI202" s="126">
        <f t="shared" si="140"/>
        <v>0</v>
      </c>
      <c r="AJ202" s="126">
        <f t="shared" si="141"/>
        <v>0</v>
      </c>
      <c r="AK202" s="126">
        <f t="shared" si="142"/>
        <v>0</v>
      </c>
      <c r="AL202" s="126">
        <f t="shared" si="143"/>
        <v>0</v>
      </c>
      <c r="AM202" s="298">
        <f t="shared" si="156"/>
        <v>0</v>
      </c>
      <c r="AN202" s="299">
        <f t="shared" si="157"/>
        <v>0</v>
      </c>
      <c r="AO202" s="299">
        <f t="shared" si="158"/>
        <v>0</v>
      </c>
      <c r="AP202" s="299">
        <f t="shared" si="159"/>
        <v>0</v>
      </c>
      <c r="AQ202" s="300">
        <f t="shared" si="160"/>
        <v>0</v>
      </c>
    </row>
    <row r="203" spans="3:43" ht="18.5" customHeight="1" x14ac:dyDescent="0.35">
      <c r="C203" s="149"/>
      <c r="D203" s="171"/>
      <c r="E203" s="339"/>
      <c r="F203" s="172"/>
      <c r="G203" s="341"/>
      <c r="H203" s="150"/>
      <c r="I203" s="342"/>
      <c r="J203" s="157"/>
      <c r="K203" s="158"/>
      <c r="L203" s="345"/>
      <c r="M203" s="110">
        <f t="shared" si="144"/>
        <v>0</v>
      </c>
      <c r="N203" s="112">
        <f t="shared" si="145"/>
        <v>0</v>
      </c>
      <c r="O203" s="310">
        <f>IF(E203="",0,VLOOKUP(E203,'Salary Scale table'!A$1:B$12,2,FALSE))</f>
        <v>0</v>
      </c>
      <c r="P203" s="311">
        <f t="shared" si="146"/>
        <v>0</v>
      </c>
      <c r="Q203" s="320" t="str">
        <f t="shared" si="147"/>
        <v/>
      </c>
      <c r="R203" s="314">
        <f t="shared" si="148"/>
        <v>0</v>
      </c>
      <c r="S203" s="313">
        <f t="shared" si="149"/>
        <v>0</v>
      </c>
      <c r="T203" s="341"/>
      <c r="U203" s="372"/>
      <c r="V203" s="131">
        <f t="shared" si="150"/>
        <v>0</v>
      </c>
      <c r="W203" s="376"/>
      <c r="X203" s="107">
        <f t="shared" si="117"/>
        <v>1</v>
      </c>
      <c r="Y203" s="108">
        <f t="shared" si="135"/>
        <v>1</v>
      </c>
      <c r="Z203" s="108">
        <f t="shared" si="136"/>
        <v>1</v>
      </c>
      <c r="AA203" s="108">
        <f t="shared" si="137"/>
        <v>1</v>
      </c>
      <c r="AB203" s="108">
        <f t="shared" si="138"/>
        <v>1</v>
      </c>
      <c r="AC203" s="109">
        <f t="shared" si="151"/>
        <v>0</v>
      </c>
      <c r="AD203" s="110">
        <f t="shared" si="152"/>
        <v>0</v>
      </c>
      <c r="AE203" s="110">
        <f t="shared" si="153"/>
        <v>0</v>
      </c>
      <c r="AF203" s="110">
        <f t="shared" si="154"/>
        <v>0</v>
      </c>
      <c r="AG203" s="123">
        <f t="shared" si="155"/>
        <v>0</v>
      </c>
      <c r="AH203" s="125">
        <f t="shared" si="139"/>
        <v>0</v>
      </c>
      <c r="AI203" s="126">
        <f t="shared" si="140"/>
        <v>0</v>
      </c>
      <c r="AJ203" s="126">
        <f t="shared" si="141"/>
        <v>0</v>
      </c>
      <c r="AK203" s="126">
        <f t="shared" si="142"/>
        <v>0</v>
      </c>
      <c r="AL203" s="126">
        <f t="shared" si="143"/>
        <v>0</v>
      </c>
      <c r="AM203" s="298">
        <f t="shared" si="156"/>
        <v>0</v>
      </c>
      <c r="AN203" s="299">
        <f t="shared" si="157"/>
        <v>0</v>
      </c>
      <c r="AO203" s="299">
        <f t="shared" si="158"/>
        <v>0</v>
      </c>
      <c r="AP203" s="299">
        <f t="shared" si="159"/>
        <v>0</v>
      </c>
      <c r="AQ203" s="300">
        <f t="shared" si="160"/>
        <v>0</v>
      </c>
    </row>
    <row r="204" spans="3:43" ht="18.5" customHeight="1" x14ac:dyDescent="0.35">
      <c r="C204" s="149"/>
      <c r="D204" s="171"/>
      <c r="E204" s="339"/>
      <c r="F204" s="172"/>
      <c r="G204" s="341"/>
      <c r="H204" s="150"/>
      <c r="I204" s="342"/>
      <c r="J204" s="157"/>
      <c r="K204" s="158"/>
      <c r="L204" s="345"/>
      <c r="M204" s="110">
        <f t="shared" si="144"/>
        <v>0</v>
      </c>
      <c r="N204" s="112">
        <f t="shared" si="145"/>
        <v>0</v>
      </c>
      <c r="O204" s="310">
        <f>IF(E204="",0,VLOOKUP(E204,'Salary Scale table'!A$1:B$12,2,FALSE))</f>
        <v>0</v>
      </c>
      <c r="P204" s="311">
        <f t="shared" si="146"/>
        <v>0</v>
      </c>
      <c r="Q204" s="320" t="str">
        <f t="shared" si="147"/>
        <v/>
      </c>
      <c r="R204" s="314">
        <f t="shared" si="148"/>
        <v>0</v>
      </c>
      <c r="S204" s="313">
        <f t="shared" si="149"/>
        <v>0</v>
      </c>
      <c r="T204" s="341"/>
      <c r="U204" s="372"/>
      <c r="V204" s="131">
        <f t="shared" si="150"/>
        <v>0</v>
      </c>
      <c r="W204" s="376"/>
      <c r="X204" s="107">
        <f t="shared" si="117"/>
        <v>1</v>
      </c>
      <c r="Y204" s="108">
        <f t="shared" si="135"/>
        <v>1</v>
      </c>
      <c r="Z204" s="108">
        <f t="shared" si="136"/>
        <v>1</v>
      </c>
      <c r="AA204" s="108">
        <f t="shared" si="137"/>
        <v>1</v>
      </c>
      <c r="AB204" s="108">
        <f t="shared" si="138"/>
        <v>1</v>
      </c>
      <c r="AC204" s="109">
        <f t="shared" si="151"/>
        <v>0</v>
      </c>
      <c r="AD204" s="110">
        <f t="shared" si="152"/>
        <v>0</v>
      </c>
      <c r="AE204" s="110">
        <f t="shared" si="153"/>
        <v>0</v>
      </c>
      <c r="AF204" s="110">
        <f t="shared" si="154"/>
        <v>0</v>
      </c>
      <c r="AG204" s="123">
        <f t="shared" si="155"/>
        <v>0</v>
      </c>
      <c r="AH204" s="125">
        <f t="shared" si="139"/>
        <v>0</v>
      </c>
      <c r="AI204" s="126">
        <f t="shared" si="140"/>
        <v>0</v>
      </c>
      <c r="AJ204" s="126">
        <f t="shared" si="141"/>
        <v>0</v>
      </c>
      <c r="AK204" s="126">
        <f t="shared" si="142"/>
        <v>0</v>
      </c>
      <c r="AL204" s="126">
        <f t="shared" si="143"/>
        <v>0</v>
      </c>
      <c r="AM204" s="298">
        <f t="shared" si="156"/>
        <v>0</v>
      </c>
      <c r="AN204" s="299">
        <f t="shared" si="157"/>
        <v>0</v>
      </c>
      <c r="AO204" s="299">
        <f t="shared" si="158"/>
        <v>0</v>
      </c>
      <c r="AP204" s="299">
        <f t="shared" si="159"/>
        <v>0</v>
      </c>
      <c r="AQ204" s="300">
        <f t="shared" si="160"/>
        <v>0</v>
      </c>
    </row>
    <row r="205" spans="3:43" ht="18.5" customHeight="1" x14ac:dyDescent="0.35">
      <c r="C205" s="149"/>
      <c r="D205" s="171"/>
      <c r="E205" s="339"/>
      <c r="F205" s="172"/>
      <c r="G205" s="341"/>
      <c r="H205" s="150"/>
      <c r="I205" s="342"/>
      <c r="J205" s="157"/>
      <c r="K205" s="158"/>
      <c r="L205" s="345"/>
      <c r="M205" s="110">
        <f t="shared" si="144"/>
        <v>0</v>
      </c>
      <c r="N205" s="112">
        <f t="shared" si="145"/>
        <v>0</v>
      </c>
      <c r="O205" s="310">
        <f>IF(E205="",0,VLOOKUP(E205,'Salary Scale table'!A$1:B$12,2,FALSE))</f>
        <v>0</v>
      </c>
      <c r="P205" s="311">
        <f t="shared" si="146"/>
        <v>0</v>
      </c>
      <c r="Q205" s="320" t="str">
        <f t="shared" si="147"/>
        <v/>
      </c>
      <c r="R205" s="314">
        <f t="shared" si="148"/>
        <v>0</v>
      </c>
      <c r="S205" s="313">
        <f t="shared" si="149"/>
        <v>0</v>
      </c>
      <c r="T205" s="341"/>
      <c r="U205" s="372"/>
      <c r="V205" s="131">
        <f t="shared" si="150"/>
        <v>0</v>
      </c>
      <c r="W205" s="376"/>
      <c r="X205" s="107">
        <f t="shared" si="117"/>
        <v>1</v>
      </c>
      <c r="Y205" s="108">
        <f t="shared" si="135"/>
        <v>1</v>
      </c>
      <c r="Z205" s="108">
        <f t="shared" si="136"/>
        <v>1</v>
      </c>
      <c r="AA205" s="108">
        <f t="shared" si="137"/>
        <v>1</v>
      </c>
      <c r="AB205" s="108">
        <f t="shared" si="138"/>
        <v>1</v>
      </c>
      <c r="AC205" s="109">
        <f t="shared" si="151"/>
        <v>0</v>
      </c>
      <c r="AD205" s="110">
        <f t="shared" si="152"/>
        <v>0</v>
      </c>
      <c r="AE205" s="110">
        <f t="shared" si="153"/>
        <v>0</v>
      </c>
      <c r="AF205" s="110">
        <f t="shared" si="154"/>
        <v>0</v>
      </c>
      <c r="AG205" s="123">
        <f t="shared" si="155"/>
        <v>0</v>
      </c>
      <c r="AH205" s="125">
        <f t="shared" si="139"/>
        <v>0</v>
      </c>
      <c r="AI205" s="126">
        <f t="shared" si="140"/>
        <v>0</v>
      </c>
      <c r="AJ205" s="126">
        <f t="shared" si="141"/>
        <v>0</v>
      </c>
      <c r="AK205" s="126">
        <f t="shared" si="142"/>
        <v>0</v>
      </c>
      <c r="AL205" s="126">
        <f t="shared" si="143"/>
        <v>0</v>
      </c>
      <c r="AM205" s="298">
        <f t="shared" si="156"/>
        <v>0</v>
      </c>
      <c r="AN205" s="299">
        <f t="shared" si="157"/>
        <v>0</v>
      </c>
      <c r="AO205" s="299">
        <f t="shared" si="158"/>
        <v>0</v>
      </c>
      <c r="AP205" s="299">
        <f t="shared" si="159"/>
        <v>0</v>
      </c>
      <c r="AQ205" s="300">
        <f t="shared" si="160"/>
        <v>0</v>
      </c>
    </row>
    <row r="206" spans="3:43" ht="18.5" customHeight="1" x14ac:dyDescent="0.35">
      <c r="C206" s="149"/>
      <c r="D206" s="171"/>
      <c r="E206" s="339"/>
      <c r="F206" s="172"/>
      <c r="G206" s="341"/>
      <c r="H206" s="150"/>
      <c r="I206" s="342"/>
      <c r="J206" s="157"/>
      <c r="K206" s="158"/>
      <c r="L206" s="345"/>
      <c r="M206" s="110">
        <f t="shared" si="144"/>
        <v>0</v>
      </c>
      <c r="N206" s="112">
        <f t="shared" si="145"/>
        <v>0</v>
      </c>
      <c r="O206" s="310">
        <f>IF(E206="",0,VLOOKUP(E206,'Salary Scale table'!A$1:B$12,2,FALSE))</f>
        <v>0</v>
      </c>
      <c r="P206" s="311">
        <f t="shared" si="146"/>
        <v>0</v>
      </c>
      <c r="Q206" s="320" t="str">
        <f t="shared" si="147"/>
        <v/>
      </c>
      <c r="R206" s="314">
        <f t="shared" si="148"/>
        <v>0</v>
      </c>
      <c r="S206" s="313">
        <f t="shared" si="149"/>
        <v>0</v>
      </c>
      <c r="T206" s="341"/>
      <c r="U206" s="372"/>
      <c r="V206" s="131">
        <f t="shared" si="150"/>
        <v>0</v>
      </c>
      <c r="W206" s="376"/>
      <c r="X206" s="107">
        <f t="shared" si="117"/>
        <v>1</v>
      </c>
      <c r="Y206" s="108">
        <f t="shared" si="135"/>
        <v>1</v>
      </c>
      <c r="Z206" s="108">
        <f t="shared" si="136"/>
        <v>1</v>
      </c>
      <c r="AA206" s="108">
        <f t="shared" si="137"/>
        <v>1</v>
      </c>
      <c r="AB206" s="108">
        <f t="shared" si="138"/>
        <v>1</v>
      </c>
      <c r="AC206" s="109">
        <f t="shared" si="151"/>
        <v>0</v>
      </c>
      <c r="AD206" s="110">
        <f t="shared" si="152"/>
        <v>0</v>
      </c>
      <c r="AE206" s="110">
        <f t="shared" si="153"/>
        <v>0</v>
      </c>
      <c r="AF206" s="110">
        <f t="shared" si="154"/>
        <v>0</v>
      </c>
      <c r="AG206" s="123">
        <f t="shared" si="155"/>
        <v>0</v>
      </c>
      <c r="AH206" s="125">
        <f t="shared" si="139"/>
        <v>0</v>
      </c>
      <c r="AI206" s="126">
        <f t="shared" si="140"/>
        <v>0</v>
      </c>
      <c r="AJ206" s="126">
        <f t="shared" si="141"/>
        <v>0</v>
      </c>
      <c r="AK206" s="126">
        <f t="shared" si="142"/>
        <v>0</v>
      </c>
      <c r="AL206" s="126">
        <f t="shared" si="143"/>
        <v>0</v>
      </c>
      <c r="AM206" s="298">
        <f t="shared" si="156"/>
        <v>0</v>
      </c>
      <c r="AN206" s="299">
        <f t="shared" si="157"/>
        <v>0</v>
      </c>
      <c r="AO206" s="299">
        <f t="shared" si="158"/>
        <v>0</v>
      </c>
      <c r="AP206" s="299">
        <f t="shared" si="159"/>
        <v>0</v>
      </c>
      <c r="AQ206" s="300">
        <f t="shared" si="160"/>
        <v>0</v>
      </c>
    </row>
    <row r="207" spans="3:43" ht="18.5" customHeight="1" x14ac:dyDescent="0.35">
      <c r="C207" s="149"/>
      <c r="D207" s="171"/>
      <c r="E207" s="339"/>
      <c r="F207" s="172"/>
      <c r="G207" s="341"/>
      <c r="H207" s="150"/>
      <c r="I207" s="342"/>
      <c r="J207" s="157"/>
      <c r="K207" s="158"/>
      <c r="L207" s="345"/>
      <c r="M207" s="110">
        <f t="shared" si="144"/>
        <v>0</v>
      </c>
      <c r="N207" s="112">
        <f t="shared" si="145"/>
        <v>0</v>
      </c>
      <c r="O207" s="310">
        <f>IF(E207="",0,VLOOKUP(E207,'Salary Scale table'!A$1:B$12,2,FALSE))</f>
        <v>0</v>
      </c>
      <c r="P207" s="311">
        <f t="shared" si="146"/>
        <v>0</v>
      </c>
      <c r="Q207" s="320" t="str">
        <f t="shared" si="147"/>
        <v/>
      </c>
      <c r="R207" s="314">
        <f t="shared" si="148"/>
        <v>0</v>
      </c>
      <c r="S207" s="313">
        <f t="shared" si="149"/>
        <v>0</v>
      </c>
      <c r="T207" s="341"/>
      <c r="U207" s="372"/>
      <c r="V207" s="131">
        <f t="shared" si="150"/>
        <v>0</v>
      </c>
      <c r="W207" s="376"/>
      <c r="X207" s="107">
        <f t="shared" si="117"/>
        <v>1</v>
      </c>
      <c r="Y207" s="108">
        <f t="shared" si="135"/>
        <v>1</v>
      </c>
      <c r="Z207" s="108">
        <f t="shared" si="136"/>
        <v>1</v>
      </c>
      <c r="AA207" s="108">
        <f t="shared" si="137"/>
        <v>1</v>
      </c>
      <c r="AB207" s="108">
        <f t="shared" si="138"/>
        <v>1</v>
      </c>
      <c r="AC207" s="109">
        <f t="shared" si="151"/>
        <v>0</v>
      </c>
      <c r="AD207" s="110">
        <f t="shared" si="152"/>
        <v>0</v>
      </c>
      <c r="AE207" s="110">
        <f t="shared" si="153"/>
        <v>0</v>
      </c>
      <c r="AF207" s="110">
        <f t="shared" si="154"/>
        <v>0</v>
      </c>
      <c r="AG207" s="123">
        <f t="shared" si="155"/>
        <v>0</v>
      </c>
      <c r="AH207" s="125">
        <f t="shared" si="139"/>
        <v>0</v>
      </c>
      <c r="AI207" s="126">
        <f t="shared" si="140"/>
        <v>0</v>
      </c>
      <c r="AJ207" s="126">
        <f t="shared" si="141"/>
        <v>0</v>
      </c>
      <c r="AK207" s="126">
        <f t="shared" si="142"/>
        <v>0</v>
      </c>
      <c r="AL207" s="126">
        <f t="shared" si="143"/>
        <v>0</v>
      </c>
      <c r="AM207" s="298">
        <f t="shared" si="156"/>
        <v>0</v>
      </c>
      <c r="AN207" s="299">
        <f t="shared" si="157"/>
        <v>0</v>
      </c>
      <c r="AO207" s="299">
        <f t="shared" si="158"/>
        <v>0</v>
      </c>
      <c r="AP207" s="299">
        <f t="shared" si="159"/>
        <v>0</v>
      </c>
      <c r="AQ207" s="300">
        <f t="shared" si="160"/>
        <v>0</v>
      </c>
    </row>
    <row r="208" spans="3:43" ht="18.5" customHeight="1" x14ac:dyDescent="0.35">
      <c r="C208" s="149"/>
      <c r="D208" s="171"/>
      <c r="E208" s="339"/>
      <c r="F208" s="172"/>
      <c r="G208" s="341"/>
      <c r="H208" s="150"/>
      <c r="I208" s="342"/>
      <c r="J208" s="157"/>
      <c r="K208" s="158"/>
      <c r="L208" s="345"/>
      <c r="M208" s="110">
        <f t="shared" si="144"/>
        <v>0</v>
      </c>
      <c r="N208" s="112">
        <f t="shared" si="145"/>
        <v>0</v>
      </c>
      <c r="O208" s="310">
        <f>IF(E208="",0,VLOOKUP(E208,'Salary Scale table'!A$1:B$12,2,FALSE))</f>
        <v>0</v>
      </c>
      <c r="P208" s="311">
        <f t="shared" si="146"/>
        <v>0</v>
      </c>
      <c r="Q208" s="320" t="str">
        <f t="shared" si="147"/>
        <v/>
      </c>
      <c r="R208" s="314">
        <f t="shared" si="148"/>
        <v>0</v>
      </c>
      <c r="S208" s="313">
        <f t="shared" si="149"/>
        <v>0</v>
      </c>
      <c r="T208" s="341"/>
      <c r="U208" s="372"/>
      <c r="V208" s="131">
        <f t="shared" si="150"/>
        <v>0</v>
      </c>
      <c r="W208" s="376"/>
      <c r="X208" s="107">
        <f t="shared" si="117"/>
        <v>1</v>
      </c>
      <c r="Y208" s="108">
        <f t="shared" si="135"/>
        <v>1</v>
      </c>
      <c r="Z208" s="108">
        <f t="shared" si="136"/>
        <v>1</v>
      </c>
      <c r="AA208" s="108">
        <f t="shared" si="137"/>
        <v>1</v>
      </c>
      <c r="AB208" s="108">
        <f t="shared" si="138"/>
        <v>1</v>
      </c>
      <c r="AC208" s="109">
        <f t="shared" si="151"/>
        <v>0</v>
      </c>
      <c r="AD208" s="110">
        <f t="shared" si="152"/>
        <v>0</v>
      </c>
      <c r="AE208" s="110">
        <f t="shared" si="153"/>
        <v>0</v>
      </c>
      <c r="AF208" s="110">
        <f t="shared" si="154"/>
        <v>0</v>
      </c>
      <c r="AG208" s="123">
        <f t="shared" si="155"/>
        <v>0</v>
      </c>
      <c r="AH208" s="125">
        <f t="shared" si="139"/>
        <v>0</v>
      </c>
      <c r="AI208" s="126">
        <f t="shared" si="140"/>
        <v>0</v>
      </c>
      <c r="AJ208" s="126">
        <f t="shared" si="141"/>
        <v>0</v>
      </c>
      <c r="AK208" s="126">
        <f t="shared" si="142"/>
        <v>0</v>
      </c>
      <c r="AL208" s="126">
        <f t="shared" si="143"/>
        <v>0</v>
      </c>
      <c r="AM208" s="298">
        <f t="shared" si="156"/>
        <v>0</v>
      </c>
      <c r="AN208" s="299">
        <f t="shared" si="157"/>
        <v>0</v>
      </c>
      <c r="AO208" s="299">
        <f t="shared" si="158"/>
        <v>0</v>
      </c>
      <c r="AP208" s="299">
        <f t="shared" si="159"/>
        <v>0</v>
      </c>
      <c r="AQ208" s="300">
        <f t="shared" si="160"/>
        <v>0</v>
      </c>
    </row>
    <row r="209" spans="3:43" ht="18.5" customHeight="1" thickBot="1" x14ac:dyDescent="0.4">
      <c r="C209" s="11"/>
      <c r="D209" s="12"/>
      <c r="E209" s="340"/>
      <c r="F209" s="103"/>
      <c r="G209" s="343"/>
      <c r="H209" s="246"/>
      <c r="I209" s="344"/>
      <c r="J209" s="221"/>
      <c r="K209" s="222"/>
      <c r="L209" s="366"/>
      <c r="M209" s="360">
        <f t="shared" si="144"/>
        <v>0</v>
      </c>
      <c r="N209" s="350">
        <f t="shared" si="145"/>
        <v>0</v>
      </c>
      <c r="O209" s="321">
        <f>IF(E209="",0,VLOOKUP(E209,'Salary Scale table'!A$1:B$12,2,FALSE))</f>
        <v>0</v>
      </c>
      <c r="P209" s="224">
        <f t="shared" si="146"/>
        <v>0</v>
      </c>
      <c r="Q209" s="322" t="str">
        <f t="shared" si="147"/>
        <v/>
      </c>
      <c r="R209" s="223">
        <f t="shared" si="148"/>
        <v>0</v>
      </c>
      <c r="S209" s="334">
        <f t="shared" si="149"/>
        <v>0</v>
      </c>
      <c r="T209" s="374"/>
      <c r="U209" s="375"/>
      <c r="V209" s="268">
        <f t="shared" si="150"/>
        <v>0</v>
      </c>
      <c r="W209" s="377"/>
      <c r="X209" s="107">
        <f t="shared" si="117"/>
        <v>1</v>
      </c>
      <c r="Y209" s="108">
        <f t="shared" si="135"/>
        <v>1</v>
      </c>
      <c r="Z209" s="108">
        <f t="shared" si="136"/>
        <v>1</v>
      </c>
      <c r="AA209" s="108">
        <f t="shared" si="137"/>
        <v>1</v>
      </c>
      <c r="AB209" s="108">
        <f t="shared" si="138"/>
        <v>1</v>
      </c>
      <c r="AC209" s="363">
        <f t="shared" si="151"/>
        <v>0</v>
      </c>
      <c r="AD209" s="360">
        <f t="shared" si="152"/>
        <v>0</v>
      </c>
      <c r="AE209" s="360">
        <f t="shared" si="153"/>
        <v>0</v>
      </c>
      <c r="AF209" s="360">
        <f t="shared" si="154"/>
        <v>0</v>
      </c>
      <c r="AG209" s="364">
        <f t="shared" si="155"/>
        <v>0</v>
      </c>
      <c r="AH209" s="269">
        <f t="shared" si="139"/>
        <v>0</v>
      </c>
      <c r="AI209" s="270">
        <f t="shared" si="140"/>
        <v>0</v>
      </c>
      <c r="AJ209" s="270">
        <f t="shared" si="141"/>
        <v>0</v>
      </c>
      <c r="AK209" s="270">
        <f t="shared" si="142"/>
        <v>0</v>
      </c>
      <c r="AL209" s="270">
        <f t="shared" si="143"/>
        <v>0</v>
      </c>
      <c r="AM209" s="330">
        <f t="shared" si="156"/>
        <v>0</v>
      </c>
      <c r="AN209" s="331">
        <f t="shared" si="157"/>
        <v>0</v>
      </c>
      <c r="AO209" s="331">
        <f t="shared" si="158"/>
        <v>0</v>
      </c>
      <c r="AP209" s="331">
        <f t="shared" si="159"/>
        <v>0</v>
      </c>
      <c r="AQ209" s="332">
        <f t="shared" si="160"/>
        <v>0</v>
      </c>
    </row>
    <row r="210" spans="3:43" x14ac:dyDescent="0.35">
      <c r="F210" s="2"/>
      <c r="G210" s="72"/>
      <c r="J210" s="134"/>
      <c r="K210" s="2"/>
      <c r="L210" s="20"/>
      <c r="N210" s="67"/>
      <c r="O210" s="72"/>
      <c r="P210" s="72"/>
      <c r="Q210" s="1"/>
      <c r="R210" s="76"/>
      <c r="S210" s="76"/>
      <c r="T210" s="68"/>
      <c r="U210" s="135"/>
      <c r="V210" s="133"/>
      <c r="W210" s="1"/>
      <c r="X210" s="1"/>
      <c r="AC210" s="3"/>
      <c r="AD210" s="3"/>
      <c r="AM210" s="80"/>
      <c r="AN210" s="80"/>
      <c r="AO210" s="80"/>
      <c r="AP210" s="80"/>
      <c r="AQ210" s="80"/>
    </row>
    <row r="211" spans="3:43" x14ac:dyDescent="0.35">
      <c r="G211" s="56"/>
      <c r="J211" s="2"/>
      <c r="K211" s="2"/>
      <c r="L211" s="20"/>
      <c r="N211" s="67"/>
      <c r="O211" s="72"/>
      <c r="P211" s="72"/>
      <c r="Q211" s="1"/>
      <c r="R211" s="76"/>
      <c r="S211" s="76"/>
      <c r="T211" s="68"/>
      <c r="U211" s="136"/>
      <c r="V211" s="133"/>
      <c r="W211" s="1"/>
      <c r="X211" s="1"/>
      <c r="AC211" s="3"/>
      <c r="AD211" s="3"/>
      <c r="AM211" s="76"/>
      <c r="AN211" s="76"/>
    </row>
    <row r="212" spans="3:43" x14ac:dyDescent="0.35">
      <c r="G212" s="56"/>
      <c r="J212" s="2"/>
      <c r="K212" s="2"/>
      <c r="L212" s="20"/>
      <c r="N212" s="67"/>
      <c r="O212" s="8"/>
      <c r="P212" s="72"/>
      <c r="Q212" s="1"/>
      <c r="R212" s="76"/>
      <c r="S212" s="76"/>
      <c r="T212" s="68"/>
      <c r="U212" s="5"/>
      <c r="V212" s="129"/>
      <c r="W212" s="1"/>
      <c r="X212" s="1"/>
      <c r="AC212" s="3"/>
      <c r="AD212" s="3"/>
      <c r="AM212" s="76"/>
      <c r="AN212" s="76"/>
    </row>
    <row r="213" spans="3:43" x14ac:dyDescent="0.35">
      <c r="G213" s="56"/>
      <c r="I213" s="4"/>
      <c r="J213" s="2"/>
      <c r="K213" s="2"/>
      <c r="L213" s="20"/>
      <c r="N213" s="67"/>
      <c r="O213" s="4"/>
      <c r="P213" s="72"/>
      <c r="Q213" s="1"/>
      <c r="R213" s="76"/>
      <c r="S213" s="76"/>
      <c r="T213" s="68"/>
      <c r="U213" s="5"/>
      <c r="V213" s="129"/>
      <c r="W213" s="1"/>
      <c r="X213" s="1"/>
      <c r="AC213" s="3"/>
      <c r="AD213" s="3"/>
      <c r="AM213" s="76"/>
      <c r="AN213" s="76"/>
    </row>
  </sheetData>
  <sheetProtection algorithmName="SHA-512" hashValue="rNwwhJIgjQtGr2aPZ7XEYpeEv+2nALoLc6Rfd6LWj59u8KZn8+kjk+mEL6ySYWX8F/AcPNYHhYS9xH2mBK4jbQ==" saltValue="kAthJX12zam/gA86mylO7w==" spinCount="100000" sheet="1" objects="1" scenarios="1"/>
  <mergeCells count="41">
    <mergeCell ref="X22:AB22"/>
    <mergeCell ref="T22:W22"/>
    <mergeCell ref="AC22:AG22"/>
    <mergeCell ref="AM23:AM24"/>
    <mergeCell ref="AN23:AN24"/>
    <mergeCell ref="AC23:AG23"/>
    <mergeCell ref="AE24:AE25"/>
    <mergeCell ref="AF24:AF25"/>
    <mergeCell ref="AG24:AG25"/>
    <mergeCell ref="AC24:AC25"/>
    <mergeCell ref="AD24:AD25"/>
    <mergeCell ref="X24:X25"/>
    <mergeCell ref="Y24:Y25"/>
    <mergeCell ref="Z24:Z25"/>
    <mergeCell ref="X23:AB23"/>
    <mergeCell ref="AA24:AA25"/>
    <mergeCell ref="AO23:AO24"/>
    <mergeCell ref="AP23:AP24"/>
    <mergeCell ref="AQ23:AQ24"/>
    <mergeCell ref="AH23:AL23"/>
    <mergeCell ref="AH24:AH25"/>
    <mergeCell ref="AI24:AI25"/>
    <mergeCell ref="AJ24:AJ25"/>
    <mergeCell ref="AK24:AK25"/>
    <mergeCell ref="AL24:AL25"/>
    <mergeCell ref="R23:R24"/>
    <mergeCell ref="AB24:AB25"/>
    <mergeCell ref="P23:P24"/>
    <mergeCell ref="S23:S24"/>
    <mergeCell ref="O23:O24"/>
    <mergeCell ref="V23:V24"/>
    <mergeCell ref="G23:G24"/>
    <mergeCell ref="N22:N24"/>
    <mergeCell ref="M23:M24"/>
    <mergeCell ref="J22:L22"/>
    <mergeCell ref="Q23:Q24"/>
    <mergeCell ref="V10:V13"/>
    <mergeCell ref="W10:W13"/>
    <mergeCell ref="V18:AQ19"/>
    <mergeCell ref="AM10:AQ12"/>
    <mergeCell ref="V7:AQ9"/>
  </mergeCells>
  <phoneticPr fontId="3" type="noConversion"/>
  <dataValidations xWindow="1275" yWindow="448" count="11">
    <dataValidation type="list" allowBlank="1" showInputMessage="1" showErrorMessage="1" sqref="W26:W209" xr:uid="{7D5ECDA0-CCC1-48EA-83D6-3E2771B82E9F}">
      <formula1>"1,2,3,4,5"</formula1>
    </dataValidation>
    <dataValidation type="decimal" allowBlank="1" showInputMessage="1" showErrorMessage="1" error="The weekly limit for regular hours is 40.  Any weekly hours over 40 should be recorded in the overtime column." sqref="J27:J209" xr:uid="{FFFB6082-A5D4-44FF-A35B-C21D95EAAA87}">
      <formula1>0</formula1>
      <formula2>40</formula2>
    </dataValidation>
    <dataValidation allowBlank="1" showInputMessage="1" showErrorMessage="1" prompt="Include all paid staff (e.g. Director) and any other staff that is to be included for consideration in staffing cost calculation." sqref="C30" xr:uid="{199A4508-5899-4120-A526-E13BB97029D1}"/>
    <dataValidation allowBlank="1" showInputMessage="1" showErrorMessage="1" prompt="Any benefit for staff that supports a flat monthly cost (e.g. Examples: Health Insurance Premiums, Staff Bonuses, Value of Child Care Credits, etc.)" sqref="I30" xr:uid="{12AB510B-E009-4FCB-ABFD-7D16D0D6177E}"/>
    <dataValidation type="list" allowBlank="1" showInputMessage="1" showErrorMessage="1" sqref="T27:T29 T31:T209" xr:uid="{66A59BC7-B03B-4098-BFA7-621F4A09871E}">
      <formula1>"% Increase, New Hourly Rate"</formula1>
    </dataValidation>
    <dataValidation allowBlank="1" showInputMessage="1" showErrorMessage="1" prompt="Include all paid teaching staff to be included for consideration in staffing cost calculation." sqref="C27:C29 C31:C208" xr:uid="{A1CFB896-622D-4D2D-92CB-D8DBF182A9C1}"/>
    <dataValidation allowBlank="1" showInputMessage="1" showErrorMessage="1" prompt="Enter any benefit for staff that supports a flat monthly non-payroll cost (e.g. Examples: Health Insurance Premiums, Value of Child Care Credits, etc.)" sqref="I27:I29 I31:I209" xr:uid="{6351A7C3-7D64-45ED-BDE2-F9782F89C2A5}"/>
    <dataValidation type="decimal" allowBlank="1" showInputMessage="1" showErrorMessage="1" error="Value must be at least $7.25 (NC minimum wage)" sqref="G27:G29 G31:G209" xr:uid="{4B08F1F4-2F5C-48C9-8A19-D730E037D77B}">
      <formula1>7.25</formula1>
      <formula2>9999999</formula2>
    </dataValidation>
    <dataValidation type="list" allowBlank="1" showInputMessage="1" showErrorMessage="1" sqref="L30" xr:uid="{AF6CFD86-0F72-40B5-AF52-BC69E6D6C0FA}">
      <formula1>"Regular Rate, Time and 1/2"</formula1>
    </dataValidation>
    <dataValidation type="list" allowBlank="1" showInputMessage="1" showErrorMessage="1" sqref="L27:L29 L209" xr:uid="{86B777D4-A206-4992-ADF7-8AA0895DB0B7}">
      <formula1>"Time Only,."</formula1>
    </dataValidation>
    <dataValidation type="list" allowBlank="1" showInputMessage="1" showErrorMessage="1" sqref="L31:L208" xr:uid="{BC260B91-65B7-410A-AB7D-5543EAE4E43A}">
      <formula1>"Time Only,Time and 1/12"</formula1>
    </dataValidation>
  </dataValidations>
  <pageMargins left="0.2" right="0.2" top="0.75" bottom="0.75" header="0.3" footer="0.3"/>
  <pageSetup paperSize="5" scale="52" fitToHeight="0" orientation="landscape" horizontalDpi="4294967295" verticalDpi="4294967295" r:id="rId1"/>
  <headerFooter>
    <oddHeader>&amp;C&amp;"-,Bold"&amp;18Child Care Revenue and Salary Projection Estimator</oddHeader>
    <oddFooter>&amp;C&amp;D&amp;RPage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1275" yWindow="448" count="1">
        <x14:dataValidation type="list" allowBlank="1" showInputMessage="1" showErrorMessage="1" xr:uid="{47789D3E-1B2C-40DD-9AC7-B2FD66BB671C}">
          <x14:formula1>
            <xm:f>'Salary Scale table'!$A$1:$A$12</xm:f>
          </x14:formula1>
          <xm:sqref>E27:E209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295F6-A79C-4CE1-BF6B-CC46CFA9CF58}">
  <sheetPr>
    <pageSetUpPr fitToPage="1"/>
  </sheetPr>
  <dimension ref="A1:AN202"/>
  <sheetViews>
    <sheetView showGridLines="0" showZeros="0" zoomScale="60" zoomScaleNormal="60" workbookViewId="0">
      <selection activeCell="AE11" sqref="AE11"/>
    </sheetView>
  </sheetViews>
  <sheetFormatPr defaultRowHeight="21" x14ac:dyDescent="0.35"/>
  <cols>
    <col min="1" max="1" width="5.81640625" style="22" customWidth="1"/>
    <col min="2" max="2" width="12.54296875" style="1" customWidth="1"/>
    <col min="3" max="3" width="13.26953125" style="1" customWidth="1"/>
    <col min="4" max="4" width="32.54296875" style="1" customWidth="1"/>
    <col min="5" max="5" width="9.54296875" style="1" customWidth="1"/>
    <col min="6" max="6" width="11" style="1" customWidth="1"/>
    <col min="7" max="7" width="11.453125" style="56" customWidth="1"/>
    <col min="8" max="8" width="11" style="56" customWidth="1"/>
    <col min="9" max="9" width="10.7265625" style="3" customWidth="1"/>
    <col min="10" max="10" width="10.7265625" style="1" customWidth="1"/>
    <col min="11" max="11" width="11.7265625" style="3" hidden="1" customWidth="1"/>
    <col min="12" max="12" width="13.26953125" style="3" customWidth="1"/>
    <col min="13" max="13" width="14.453125" style="67" customWidth="1"/>
    <col min="14" max="14" width="13.36328125" style="68" customWidth="1"/>
    <col min="15" max="15" width="13.36328125" style="5" customWidth="1"/>
    <col min="16" max="16" width="13.36328125" style="128" hidden="1" customWidth="1"/>
    <col min="17" max="22" width="13.36328125" style="1" hidden="1" customWidth="1"/>
    <col min="23" max="30" width="13.36328125" style="3" hidden="1" customWidth="1"/>
    <col min="31" max="32" width="13.6328125" style="3" customWidth="1"/>
    <col min="33" max="35" width="13.6328125" style="76" customWidth="1"/>
    <col min="36" max="36" width="8.54296875" style="1" customWidth="1"/>
    <col min="37" max="16384" width="8.7265625" style="1"/>
  </cols>
  <sheetData>
    <row r="1" spans="1:40" s="6" customFormat="1" ht="19.5" customHeight="1" x14ac:dyDescent="0.35">
      <c r="A1" s="174" t="s">
        <v>104</v>
      </c>
      <c r="I1" s="7"/>
      <c r="K1" s="7"/>
      <c r="M1" s="461" t="s">
        <v>115</v>
      </c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</row>
    <row r="2" spans="1:40" s="6" customFormat="1" ht="19.5" customHeight="1" thickBot="1" x14ac:dyDescent="0.4">
      <c r="A2" s="22"/>
      <c r="I2" s="7"/>
      <c r="K2" s="7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461"/>
      <c r="AH2" s="461"/>
      <c r="AI2" s="461"/>
    </row>
    <row r="3" spans="1:40" s="6" customFormat="1" ht="19.5" customHeight="1" x14ac:dyDescent="0.35">
      <c r="A3" s="22"/>
      <c r="B3" s="137" t="s">
        <v>102</v>
      </c>
      <c r="C3" s="138"/>
      <c r="D3" s="138"/>
      <c r="E3" s="138"/>
      <c r="F3" s="138"/>
      <c r="G3" s="251"/>
      <c r="H3" s="335">
        <f>'Data Entry Page'!I6</f>
        <v>0</v>
      </c>
      <c r="I3" s="7"/>
      <c r="K3" s="7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62"/>
      <c r="AH3" s="62"/>
      <c r="AI3" s="62"/>
    </row>
    <row r="4" spans="1:40" s="6" customFormat="1" ht="19.5" customHeight="1" thickBot="1" x14ac:dyDescent="0.4">
      <c r="A4" s="22"/>
      <c r="B4" s="139" t="s">
        <v>103</v>
      </c>
      <c r="C4" s="265"/>
      <c r="D4" s="265"/>
      <c r="E4" s="265"/>
      <c r="F4" s="266"/>
      <c r="H4" s="336">
        <f>'Data Entry Page'!I7</f>
        <v>0</v>
      </c>
      <c r="I4" s="7"/>
      <c r="K4" s="7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</row>
    <row r="5" spans="1:40" s="6" customFormat="1" ht="19.5" customHeight="1" x14ac:dyDescent="0.35">
      <c r="A5" s="22"/>
      <c r="B5" s="139" t="s">
        <v>105</v>
      </c>
      <c r="C5" s="265"/>
      <c r="D5" s="265"/>
      <c r="E5" s="265"/>
      <c r="F5" s="266"/>
      <c r="H5" s="336">
        <f>'Data Entry Page'!I8</f>
        <v>0</v>
      </c>
      <c r="I5" s="7"/>
      <c r="K5" s="7"/>
      <c r="N5" s="379" t="s">
        <v>100</v>
      </c>
      <c r="O5" s="462" t="s">
        <v>99</v>
      </c>
      <c r="P5" s="250"/>
      <c r="Q5" s="251"/>
      <c r="R5" s="251"/>
      <c r="S5" s="251"/>
      <c r="T5" s="251"/>
      <c r="U5" s="251"/>
      <c r="V5" s="251"/>
      <c r="W5" s="252"/>
      <c r="X5" s="252"/>
      <c r="Y5" s="252"/>
      <c r="Z5" s="252"/>
      <c r="AA5" s="252"/>
      <c r="AB5" s="252"/>
      <c r="AC5" s="252"/>
      <c r="AD5" s="252"/>
      <c r="AE5" s="391" t="s">
        <v>97</v>
      </c>
      <c r="AF5" s="392"/>
      <c r="AG5" s="392"/>
      <c r="AH5" s="392"/>
      <c r="AI5" s="393"/>
    </row>
    <row r="6" spans="1:40" s="6" customFormat="1" ht="19.5" customHeight="1" x14ac:dyDescent="0.35">
      <c r="A6" s="22"/>
      <c r="B6" s="139" t="s">
        <v>106</v>
      </c>
      <c r="C6" s="265"/>
      <c r="D6" s="265"/>
      <c r="E6" s="265"/>
      <c r="F6" s="266"/>
      <c r="H6" s="336">
        <f>'Data Entry Page'!I9</f>
        <v>0</v>
      </c>
      <c r="I6" s="7"/>
      <c r="K6" s="7"/>
      <c r="N6" s="380"/>
      <c r="O6" s="463"/>
      <c r="P6" s="253"/>
      <c r="W6" s="254"/>
      <c r="X6" s="254"/>
      <c r="Y6" s="254"/>
      <c r="Z6" s="254"/>
      <c r="AA6" s="254"/>
      <c r="AB6" s="254"/>
      <c r="AC6" s="254"/>
      <c r="AD6" s="254"/>
      <c r="AE6" s="394"/>
      <c r="AF6" s="395"/>
      <c r="AG6" s="395"/>
      <c r="AH6" s="395"/>
      <c r="AI6" s="396"/>
    </row>
    <row r="7" spans="1:40" s="6" customFormat="1" ht="19.5" customHeight="1" thickBot="1" x14ac:dyDescent="0.4">
      <c r="A7" s="22"/>
      <c r="B7" s="139" t="s">
        <v>107</v>
      </c>
      <c r="C7" s="265"/>
      <c r="D7" s="265"/>
      <c r="E7" s="265"/>
      <c r="F7" s="266"/>
      <c r="H7" s="336">
        <f>'Data Entry Page'!I10</f>
        <v>0</v>
      </c>
      <c r="I7" s="7"/>
      <c r="K7" s="7"/>
      <c r="N7" s="380"/>
      <c r="O7" s="463"/>
      <c r="P7" s="253"/>
      <c r="W7" s="254"/>
      <c r="X7" s="254"/>
      <c r="Y7" s="254"/>
      <c r="Z7" s="254"/>
      <c r="AA7" s="254"/>
      <c r="AB7" s="254"/>
      <c r="AC7" s="254"/>
      <c r="AD7" s="254"/>
      <c r="AE7" s="397"/>
      <c r="AF7" s="398"/>
      <c r="AG7" s="398"/>
      <c r="AH7" s="398"/>
      <c r="AI7" s="399"/>
    </row>
    <row r="8" spans="1:40" s="6" customFormat="1" ht="19.5" customHeight="1" thickBot="1" x14ac:dyDescent="0.4">
      <c r="A8" s="22"/>
      <c r="B8" s="139" t="s">
        <v>108</v>
      </c>
      <c r="C8" s="265"/>
      <c r="D8" s="265"/>
      <c r="E8" s="265"/>
      <c r="F8" s="266"/>
      <c r="H8" s="336">
        <f>'Data Entry Page'!I11</f>
        <v>0</v>
      </c>
      <c r="I8" s="7"/>
      <c r="N8" s="381"/>
      <c r="O8" s="464"/>
      <c r="P8" s="253"/>
      <c r="W8" s="254"/>
      <c r="X8" s="254"/>
      <c r="Y8" s="254"/>
      <c r="Z8" s="254"/>
      <c r="AA8" s="254"/>
      <c r="AB8" s="254"/>
      <c r="AC8" s="254"/>
      <c r="AD8" s="254"/>
      <c r="AE8" s="247" t="s">
        <v>0</v>
      </c>
      <c r="AF8" s="248" t="s">
        <v>1</v>
      </c>
      <c r="AG8" s="248" t="s">
        <v>2</v>
      </c>
      <c r="AH8" s="248" t="s">
        <v>3</v>
      </c>
      <c r="AI8" s="249" t="s">
        <v>4</v>
      </c>
    </row>
    <row r="9" spans="1:40" s="6" customFormat="1" ht="19.5" customHeight="1" thickBot="1" x14ac:dyDescent="0.4">
      <c r="A9" s="22"/>
      <c r="B9" s="139" t="s">
        <v>109</v>
      </c>
      <c r="C9" s="265"/>
      <c r="D9" s="265"/>
      <c r="E9" s="265"/>
      <c r="F9" s="266"/>
      <c r="H9" s="336">
        <f>'Data Entry Page'!I12</f>
        <v>0</v>
      </c>
      <c r="I9" s="7"/>
      <c r="N9" s="263">
        <f>'Data Entry Page'!V14</f>
        <v>0</v>
      </c>
      <c r="O9" s="87">
        <f>'Data Entry Page'!W14</f>
        <v>0</v>
      </c>
      <c r="P9" s="253">
        <f>'Data Entry Page'!X14</f>
        <v>0</v>
      </c>
      <c r="Q9" s="255">
        <f>'Data Entry Page'!Y14</f>
        <v>0</v>
      </c>
      <c r="R9" s="6">
        <f>'Data Entry Page'!Z14</f>
        <v>0</v>
      </c>
      <c r="S9" s="6">
        <f>'Data Entry Page'!AA14</f>
        <v>0</v>
      </c>
      <c r="T9" s="6">
        <f>'Data Entry Page'!AB14</f>
        <v>0</v>
      </c>
      <c r="U9" s="6">
        <f>'Data Entry Page'!AC14</f>
        <v>0</v>
      </c>
      <c r="V9" s="6">
        <f>'Data Entry Page'!AD14</f>
        <v>0</v>
      </c>
      <c r="W9" s="254">
        <f>'Data Entry Page'!AE14</f>
        <v>0</v>
      </c>
      <c r="X9" s="254">
        <f>'Data Entry Page'!AF14</f>
        <v>0</v>
      </c>
      <c r="Y9" s="254">
        <f>'Data Entry Page'!AG14</f>
        <v>0</v>
      </c>
      <c r="Z9" s="254">
        <f>'Data Entry Page'!AH14</f>
        <v>0</v>
      </c>
      <c r="AA9" s="254">
        <f>'Data Entry Page'!AI14</f>
        <v>0</v>
      </c>
      <c r="AB9" s="254">
        <f>'Data Entry Page'!AJ14</f>
        <v>0</v>
      </c>
      <c r="AC9" s="254">
        <f>'Data Entry Page'!AK14</f>
        <v>0</v>
      </c>
      <c r="AD9" s="254">
        <f>'Data Entry Page'!AL14</f>
        <v>0</v>
      </c>
      <c r="AE9" s="83">
        <f>'Data Entry Page'!AM14</f>
        <v>0</v>
      </c>
      <c r="AF9" s="84">
        <f>'Data Entry Page'!AN14</f>
        <v>0</v>
      </c>
      <c r="AG9" s="84">
        <f>'Data Entry Page'!AO14</f>
        <v>0</v>
      </c>
      <c r="AH9" s="84">
        <f>'Data Entry Page'!AP14</f>
        <v>0</v>
      </c>
      <c r="AI9" s="85">
        <f>'Data Entry Page'!AQ14</f>
        <v>0</v>
      </c>
      <c r="AJ9" s="346"/>
      <c r="AK9" s="346"/>
      <c r="AL9" s="346"/>
      <c r="AM9" s="346"/>
      <c r="AN9" s="346"/>
    </row>
    <row r="10" spans="1:40" s="6" customFormat="1" ht="19.5" customHeight="1" x14ac:dyDescent="0.35">
      <c r="A10" s="22"/>
      <c r="B10" s="139" t="s">
        <v>110</v>
      </c>
      <c r="C10" s="265"/>
      <c r="D10" s="265"/>
      <c r="E10" s="265"/>
      <c r="F10" s="266"/>
      <c r="H10" s="337">
        <f>'Data Entry Page'!I13</f>
        <v>0</v>
      </c>
      <c r="I10" s="18"/>
      <c r="J10" s="17"/>
      <c r="N10" s="271">
        <f>'Data Entry Page'!V15</f>
        <v>0</v>
      </c>
      <c r="O10" s="272">
        <f>'Data Entry Page'!W15</f>
        <v>0</v>
      </c>
      <c r="P10" s="273">
        <f>'Data Entry Page'!X15</f>
        <v>0</v>
      </c>
      <c r="Q10" s="274">
        <f>'Data Entry Page'!Y15</f>
        <v>0</v>
      </c>
      <c r="R10" s="275">
        <f>'Data Entry Page'!Z15</f>
        <v>0</v>
      </c>
      <c r="S10" s="275">
        <f>'Data Entry Page'!AA15</f>
        <v>0</v>
      </c>
      <c r="T10" s="275">
        <f>'Data Entry Page'!AB15</f>
        <v>0</v>
      </c>
      <c r="U10" s="275">
        <f>'Data Entry Page'!AC15</f>
        <v>0</v>
      </c>
      <c r="V10" s="275">
        <f>'Data Entry Page'!AD15</f>
        <v>0</v>
      </c>
      <c r="W10" s="276">
        <f>'Data Entry Page'!AE15</f>
        <v>0</v>
      </c>
      <c r="X10" s="276">
        <f>'Data Entry Page'!AF15</f>
        <v>0</v>
      </c>
      <c r="Y10" s="276">
        <f>'Data Entry Page'!AG15</f>
        <v>0</v>
      </c>
      <c r="Z10" s="276">
        <f>'Data Entry Page'!AH15</f>
        <v>0</v>
      </c>
      <c r="AA10" s="276">
        <f>'Data Entry Page'!AI15</f>
        <v>0</v>
      </c>
      <c r="AB10" s="276">
        <f>'Data Entry Page'!AJ15</f>
        <v>0</v>
      </c>
      <c r="AC10" s="276">
        <f>'Data Entry Page'!AK15</f>
        <v>0</v>
      </c>
      <c r="AD10" s="276">
        <f>'Data Entry Page'!AL15</f>
        <v>0</v>
      </c>
      <c r="AE10" s="277">
        <f>'Data Entry Page'!AM15</f>
        <v>0</v>
      </c>
      <c r="AF10" s="278">
        <f>'Data Entry Page'!AN15</f>
        <v>0</v>
      </c>
      <c r="AG10" s="278">
        <f>'Data Entry Page'!AO15</f>
        <v>0</v>
      </c>
      <c r="AH10" s="278">
        <f>'Data Entry Page'!AP15</f>
        <v>0</v>
      </c>
      <c r="AI10" s="279">
        <f>'Data Entry Page'!AQ15</f>
        <v>0</v>
      </c>
    </row>
    <row r="11" spans="1:40" s="6" customFormat="1" ht="19.5" customHeight="1" x14ac:dyDescent="0.35">
      <c r="A11" s="22"/>
      <c r="B11" s="9" t="s">
        <v>30</v>
      </c>
      <c r="C11" s="256"/>
      <c r="D11" s="256"/>
      <c r="E11" s="256"/>
      <c r="F11" s="13"/>
      <c r="H11" s="55">
        <f>SUM(H3:H10)</f>
        <v>0</v>
      </c>
      <c r="I11" s="18"/>
      <c r="N11" s="258">
        <f>'Data Entry Page'!V16</f>
        <v>0</v>
      </c>
      <c r="O11" s="88">
        <f>'Data Entry Page'!W16</f>
        <v>0</v>
      </c>
      <c r="P11" s="253">
        <f>'Data Entry Page'!X16</f>
        <v>0</v>
      </c>
      <c r="Q11" s="255">
        <f>'Data Entry Page'!Y16</f>
        <v>0</v>
      </c>
      <c r="R11" s="256">
        <f>'Data Entry Page'!Z16</f>
        <v>0</v>
      </c>
      <c r="S11" s="256">
        <f>'Data Entry Page'!AA16</f>
        <v>0</v>
      </c>
      <c r="T11" s="256">
        <f>'Data Entry Page'!AB16</f>
        <v>0</v>
      </c>
      <c r="U11" s="256">
        <f>'Data Entry Page'!AC16</f>
        <v>0</v>
      </c>
      <c r="V11" s="256">
        <f>'Data Entry Page'!AD16</f>
        <v>0</v>
      </c>
      <c r="W11" s="257">
        <f>'Data Entry Page'!AE16</f>
        <v>0</v>
      </c>
      <c r="X11" s="257">
        <f>'Data Entry Page'!AF16</f>
        <v>0</v>
      </c>
      <c r="Y11" s="257">
        <f>'Data Entry Page'!AG16</f>
        <v>0</v>
      </c>
      <c r="Z11" s="257">
        <f>'Data Entry Page'!AH16</f>
        <v>0</v>
      </c>
      <c r="AA11" s="257">
        <f>'Data Entry Page'!AI16</f>
        <v>0</v>
      </c>
      <c r="AB11" s="257">
        <f>'Data Entry Page'!AJ16</f>
        <v>0</v>
      </c>
      <c r="AC11" s="257">
        <f>'Data Entry Page'!AK16</f>
        <v>0</v>
      </c>
      <c r="AD11" s="257">
        <f>'Data Entry Page'!AL16</f>
        <v>0</v>
      </c>
      <c r="AE11" s="260">
        <f>'Data Entry Page'!AM16</f>
        <v>0</v>
      </c>
      <c r="AF11" s="261">
        <f>'Data Entry Page'!AN16</f>
        <v>0</v>
      </c>
      <c r="AG11" s="261">
        <f>'Data Entry Page'!AO16</f>
        <v>0</v>
      </c>
      <c r="AH11" s="261">
        <f>'Data Entry Page'!AP16</f>
        <v>0</v>
      </c>
      <c r="AI11" s="262">
        <f>'Data Entry Page'!AQ16</f>
        <v>0</v>
      </c>
    </row>
    <row r="12" spans="1:40" s="6" customFormat="1" ht="19" customHeight="1" thickBot="1" x14ac:dyDescent="0.4">
      <c r="A12" s="22"/>
      <c r="B12" s="139" t="s">
        <v>111</v>
      </c>
      <c r="C12" s="265"/>
      <c r="D12" s="265"/>
      <c r="E12" s="265"/>
      <c r="F12" s="265"/>
      <c r="H12" s="336">
        <f>'Data Entry Page'!I15</f>
        <v>0</v>
      </c>
      <c r="I12" s="15"/>
      <c r="J12" s="14"/>
      <c r="N12" s="259">
        <f>'Data Entry Page'!V17</f>
        <v>0</v>
      </c>
      <c r="O12" s="89">
        <f>'Data Entry Page'!W17</f>
        <v>0</v>
      </c>
      <c r="P12" s="253">
        <f>'Data Entry Page'!X17</f>
        <v>0</v>
      </c>
      <c r="Q12" s="255">
        <f>'Data Entry Page'!Y17</f>
        <v>0</v>
      </c>
      <c r="R12" s="256">
        <f>'Data Entry Page'!Z17</f>
        <v>0</v>
      </c>
      <c r="S12" s="256">
        <f>'Data Entry Page'!AA17</f>
        <v>0</v>
      </c>
      <c r="T12" s="256">
        <f>'Data Entry Page'!AB17</f>
        <v>0</v>
      </c>
      <c r="U12" s="256">
        <f>'Data Entry Page'!AC17</f>
        <v>0</v>
      </c>
      <c r="V12" s="256">
        <f>'Data Entry Page'!AD17</f>
        <v>0</v>
      </c>
      <c r="W12" s="257">
        <f>'Data Entry Page'!AE17</f>
        <v>0</v>
      </c>
      <c r="X12" s="257">
        <f>'Data Entry Page'!AF17</f>
        <v>0</v>
      </c>
      <c r="Y12" s="257">
        <f>'Data Entry Page'!AG17</f>
        <v>0</v>
      </c>
      <c r="Z12" s="257">
        <f>'Data Entry Page'!AH17</f>
        <v>0</v>
      </c>
      <c r="AA12" s="257">
        <f>'Data Entry Page'!AI17</f>
        <v>0</v>
      </c>
      <c r="AB12" s="257">
        <f>'Data Entry Page'!AJ17</f>
        <v>0</v>
      </c>
      <c r="AC12" s="257">
        <f>'Data Entry Page'!AK17</f>
        <v>0</v>
      </c>
      <c r="AD12" s="257">
        <f>'Data Entry Page'!AL17</f>
        <v>0</v>
      </c>
      <c r="AE12" s="90">
        <f>'Data Entry Page'!AM17</f>
        <v>0</v>
      </c>
      <c r="AF12" s="91">
        <f>'Data Entry Page'!AN17</f>
        <v>0</v>
      </c>
      <c r="AG12" s="91">
        <f>'Data Entry Page'!AO17</f>
        <v>0</v>
      </c>
      <c r="AH12" s="91">
        <f>'Data Entry Page'!AP17</f>
        <v>0</v>
      </c>
      <c r="AI12" s="92">
        <f>'Data Entry Page'!AQ17</f>
        <v>0</v>
      </c>
    </row>
    <row r="13" spans="1:40" s="6" customFormat="1" ht="19" customHeight="1" thickBot="1" x14ac:dyDescent="0.4">
      <c r="A13" s="22"/>
      <c r="B13" s="119" t="s">
        <v>40</v>
      </c>
      <c r="C13" s="120"/>
      <c r="D13" s="120"/>
      <c r="E13" s="120"/>
      <c r="F13" s="120"/>
      <c r="G13" s="267"/>
      <c r="H13" s="121" t="str">
        <f>IF(OR(H12=0,H11=0),"",H12/H11)</f>
        <v/>
      </c>
      <c r="I13" s="15"/>
      <c r="J13" s="30"/>
      <c r="K13" s="99"/>
      <c r="L13" s="29"/>
      <c r="M13" s="65"/>
      <c r="N13" s="385" t="s">
        <v>101</v>
      </c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7"/>
    </row>
    <row r="14" spans="1:40" s="24" customFormat="1" ht="15" thickBot="1" x14ac:dyDescent="0.4">
      <c r="F14" s="28"/>
      <c r="G14" s="70"/>
      <c r="H14" s="56"/>
      <c r="I14" s="29"/>
      <c r="L14" s="26"/>
      <c r="N14" s="388"/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89"/>
      <c r="AI14" s="390"/>
    </row>
    <row r="15" spans="1:40" s="24" customFormat="1" x14ac:dyDescent="0.35">
      <c r="A15" s="174" t="s">
        <v>112</v>
      </c>
      <c r="F15" s="28"/>
      <c r="G15" s="70"/>
      <c r="H15" s="56"/>
      <c r="I15" s="29"/>
      <c r="L15" s="26"/>
    </row>
    <row r="16" spans="1:40" ht="19" customHeight="1" thickBot="1" x14ac:dyDescent="0.4">
      <c r="F16" s="56"/>
      <c r="H16" s="19"/>
      <c r="I16" s="16"/>
      <c r="J16" s="2"/>
      <c r="K16" s="15"/>
      <c r="L16" s="66"/>
      <c r="M16" s="76"/>
      <c r="N16" s="128"/>
      <c r="O16" s="6"/>
      <c r="P16" s="6"/>
      <c r="Q16" s="6"/>
      <c r="R16" s="6"/>
      <c r="S16" s="6"/>
      <c r="T16" s="6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6"/>
      <c r="AF16" s="76"/>
    </row>
    <row r="17" spans="1:40" s="25" customFormat="1" ht="42" customHeight="1" thickBot="1" x14ac:dyDescent="0.4">
      <c r="A17" s="23"/>
      <c r="B17" s="32" t="s">
        <v>32</v>
      </c>
      <c r="C17" s="347"/>
      <c r="D17" s="348"/>
      <c r="E17" s="348"/>
      <c r="F17" s="32" t="s">
        <v>34</v>
      </c>
      <c r="G17" s="71"/>
      <c r="H17" s="36"/>
      <c r="I17" s="408" t="s">
        <v>35</v>
      </c>
      <c r="J17" s="409"/>
      <c r="K17" s="140"/>
      <c r="L17" s="404" t="s">
        <v>98</v>
      </c>
      <c r="M17" s="459" t="s">
        <v>59</v>
      </c>
      <c r="N17" s="465" t="s">
        <v>60</v>
      </c>
      <c r="O17" s="466"/>
      <c r="P17" s="438" t="s">
        <v>5</v>
      </c>
      <c r="Q17" s="439"/>
      <c r="R17" s="439"/>
      <c r="S17" s="439"/>
      <c r="T17" s="439"/>
      <c r="U17" s="443"/>
      <c r="V17" s="444"/>
      <c r="W17" s="444"/>
      <c r="X17" s="444"/>
      <c r="Y17" s="444"/>
      <c r="Z17" s="122"/>
      <c r="AA17" s="122"/>
      <c r="AB17" s="122"/>
      <c r="AC17" s="122"/>
      <c r="AD17" s="122"/>
      <c r="AE17" s="93" t="s">
        <v>61</v>
      </c>
      <c r="AF17" s="94"/>
      <c r="AG17" s="94"/>
      <c r="AH17" s="94"/>
      <c r="AI17" s="95"/>
    </row>
    <row r="18" spans="1:40" s="44" customFormat="1" ht="112" customHeight="1" thickBot="1" x14ac:dyDescent="0.4">
      <c r="A18" s="39"/>
      <c r="B18" s="45" t="s">
        <v>33</v>
      </c>
      <c r="C18" s="38" t="s">
        <v>7</v>
      </c>
      <c r="D18" s="38" t="s">
        <v>14</v>
      </c>
      <c r="E18" s="101" t="s">
        <v>44</v>
      </c>
      <c r="F18" s="238" t="s">
        <v>113</v>
      </c>
      <c r="G18" s="242" t="s">
        <v>114</v>
      </c>
      <c r="H18" s="37" t="s">
        <v>57</v>
      </c>
      <c r="I18" s="75" t="s">
        <v>52</v>
      </c>
      <c r="J18" s="46" t="s">
        <v>77</v>
      </c>
      <c r="K18" s="176"/>
      <c r="L18" s="405"/>
      <c r="M18" s="460"/>
      <c r="N18" s="349" t="s">
        <v>48</v>
      </c>
      <c r="O18" s="37" t="s">
        <v>54</v>
      </c>
      <c r="P18" s="455" t="s">
        <v>0</v>
      </c>
      <c r="Q18" s="415" t="s">
        <v>1</v>
      </c>
      <c r="R18" s="415" t="s">
        <v>2</v>
      </c>
      <c r="S18" s="415" t="s">
        <v>3</v>
      </c>
      <c r="T18" s="415" t="s">
        <v>4</v>
      </c>
      <c r="U18" s="453" t="s">
        <v>0</v>
      </c>
      <c r="V18" s="449" t="s">
        <v>1</v>
      </c>
      <c r="W18" s="449" t="s">
        <v>2</v>
      </c>
      <c r="X18" s="449" t="s">
        <v>3</v>
      </c>
      <c r="Y18" s="451" t="s">
        <v>4</v>
      </c>
      <c r="Z18" s="432" t="s">
        <v>0</v>
      </c>
      <c r="AA18" s="434" t="s">
        <v>1</v>
      </c>
      <c r="AB18" s="434" t="s">
        <v>2</v>
      </c>
      <c r="AC18" s="434" t="s">
        <v>3</v>
      </c>
      <c r="AD18" s="436" t="s">
        <v>4</v>
      </c>
      <c r="AE18" s="177" t="s">
        <v>0</v>
      </c>
      <c r="AF18" s="178" t="s">
        <v>1</v>
      </c>
      <c r="AG18" s="178" t="s">
        <v>2</v>
      </c>
      <c r="AH18" s="178" t="s">
        <v>3</v>
      </c>
      <c r="AI18" s="179" t="s">
        <v>4</v>
      </c>
    </row>
    <row r="19" spans="1:40" s="47" customFormat="1" ht="21.5" thickBot="1" x14ac:dyDescent="0.4">
      <c r="A19" s="48"/>
      <c r="B19" s="49" t="s">
        <v>9</v>
      </c>
      <c r="C19" s="50"/>
      <c r="D19" s="104"/>
      <c r="E19" s="102"/>
      <c r="F19" s="239"/>
      <c r="G19" s="243"/>
      <c r="H19" s="175"/>
      <c r="I19" s="86">
        <f>SUM(I20:I198)</f>
        <v>0</v>
      </c>
      <c r="J19" s="50">
        <f>SUM(J20:J198)</f>
        <v>0</v>
      </c>
      <c r="K19" s="141"/>
      <c r="L19" s="82">
        <f>'Data Entry Page'!N25</f>
        <v>0</v>
      </c>
      <c r="M19" s="329">
        <f>'Data Entry Page'!S25</f>
        <v>0</v>
      </c>
      <c r="N19" s="127"/>
      <c r="O19" s="52"/>
      <c r="P19" s="456"/>
      <c r="Q19" s="416"/>
      <c r="R19" s="416"/>
      <c r="S19" s="416"/>
      <c r="T19" s="416"/>
      <c r="U19" s="454"/>
      <c r="V19" s="450"/>
      <c r="W19" s="450"/>
      <c r="X19" s="450"/>
      <c r="Y19" s="452"/>
      <c r="Z19" s="433"/>
      <c r="AA19" s="435"/>
      <c r="AB19" s="435"/>
      <c r="AC19" s="435"/>
      <c r="AD19" s="437"/>
      <c r="AE19" s="77">
        <f>'Data Entry Page'!AM25</f>
        <v>0</v>
      </c>
      <c r="AF19" s="78">
        <f>'Data Entry Page'!AN25</f>
        <v>0</v>
      </c>
      <c r="AG19" s="78">
        <f>'Data Entry Page'!AO25</f>
        <v>0</v>
      </c>
      <c r="AH19" s="78">
        <f>'Data Entry Page'!AP25</f>
        <v>0</v>
      </c>
      <c r="AI19" s="79">
        <f>'Data Entry Page'!AQ25</f>
        <v>0</v>
      </c>
    </row>
    <row r="20" spans="1:40" ht="18" customHeight="1" x14ac:dyDescent="0.35">
      <c r="B20" s="301">
        <f>'Data Entry Page'!C31</f>
        <v>0</v>
      </c>
      <c r="C20" s="304">
        <f>'Data Entry Page'!D31</f>
        <v>0</v>
      </c>
      <c r="D20" s="164">
        <f>'Data Entry Page'!E31</f>
        <v>0</v>
      </c>
      <c r="E20" s="163">
        <f>'Data Entry Page'!F31</f>
        <v>0</v>
      </c>
      <c r="F20" s="191">
        <f>'Data Entry Page'!G31</f>
        <v>0</v>
      </c>
      <c r="G20" s="244">
        <f>'Data Entry Page'!H31</f>
        <v>0</v>
      </c>
      <c r="H20" s="147">
        <f>'Data Entry Page'!I31</f>
        <v>0</v>
      </c>
      <c r="I20" s="302">
        <f>'Data Entry Page'!J31</f>
        <v>0</v>
      </c>
      <c r="J20" s="303">
        <f>'Data Entry Page'!K31</f>
        <v>0</v>
      </c>
      <c r="K20" s="110"/>
      <c r="L20" s="112">
        <f>'Data Entry Page'!N31</f>
        <v>0</v>
      </c>
      <c r="M20" s="313">
        <f>'Data Entry Page'!S31</f>
        <v>0</v>
      </c>
      <c r="N20" s="131">
        <f>'Data Entry Page'!V31</f>
        <v>0</v>
      </c>
      <c r="O20" s="305">
        <f>'Data Entry Page'!W31</f>
        <v>0</v>
      </c>
      <c r="P20" s="107"/>
      <c r="Q20" s="108"/>
      <c r="R20" s="108"/>
      <c r="S20" s="108"/>
      <c r="T20" s="108"/>
      <c r="U20" s="109"/>
      <c r="V20" s="110"/>
      <c r="W20" s="110"/>
      <c r="X20" s="110"/>
      <c r="Y20" s="123"/>
      <c r="Z20" s="125"/>
      <c r="AA20" s="126"/>
      <c r="AB20" s="126"/>
      <c r="AC20" s="126"/>
      <c r="AD20" s="126"/>
      <c r="AE20" s="295">
        <f>'Data Entry Page'!AM31</f>
        <v>0</v>
      </c>
      <c r="AF20" s="296">
        <f>'Data Entry Page'!AN31</f>
        <v>0</v>
      </c>
      <c r="AG20" s="296">
        <f>'Data Entry Page'!AO31</f>
        <v>0</v>
      </c>
      <c r="AH20" s="296">
        <f>'Data Entry Page'!AP31</f>
        <v>0</v>
      </c>
      <c r="AI20" s="297">
        <f>'Data Entry Page'!AQ31</f>
        <v>0</v>
      </c>
      <c r="AJ20" s="76"/>
      <c r="AK20" s="76"/>
      <c r="AL20" s="76"/>
      <c r="AM20" s="76"/>
      <c r="AN20" s="76"/>
    </row>
    <row r="21" spans="1:40" ht="18" customHeight="1" x14ac:dyDescent="0.35">
      <c r="B21" s="301">
        <f>'Data Entry Page'!C32</f>
        <v>0</v>
      </c>
      <c r="C21" s="304">
        <f>'Data Entry Page'!D32</f>
        <v>0</v>
      </c>
      <c r="D21" s="164">
        <f>'Data Entry Page'!E32</f>
        <v>0</v>
      </c>
      <c r="E21" s="163">
        <f>'Data Entry Page'!F32</f>
        <v>0</v>
      </c>
      <c r="F21" s="191">
        <f>'Data Entry Page'!G32</f>
        <v>0</v>
      </c>
      <c r="G21" s="244">
        <f>'Data Entry Page'!H32</f>
        <v>0</v>
      </c>
      <c r="H21" s="147">
        <f>'Data Entry Page'!I32</f>
        <v>0</v>
      </c>
      <c r="I21" s="302">
        <f>'Data Entry Page'!J32</f>
        <v>0</v>
      </c>
      <c r="J21" s="303">
        <f>'Data Entry Page'!K32</f>
        <v>0</v>
      </c>
      <c r="K21" s="110"/>
      <c r="L21" s="112">
        <f>'Data Entry Page'!N32</f>
        <v>0</v>
      </c>
      <c r="M21" s="313">
        <f>'Data Entry Page'!S32</f>
        <v>0</v>
      </c>
      <c r="N21" s="131">
        <f>'Data Entry Page'!V32</f>
        <v>0</v>
      </c>
      <c r="O21" s="305">
        <f>'Data Entry Page'!W32</f>
        <v>0</v>
      </c>
      <c r="P21" s="107"/>
      <c r="Q21" s="108"/>
      <c r="R21" s="108"/>
      <c r="S21" s="108"/>
      <c r="T21" s="108"/>
      <c r="U21" s="109"/>
      <c r="V21" s="110"/>
      <c r="W21" s="110"/>
      <c r="X21" s="110"/>
      <c r="Y21" s="123"/>
      <c r="Z21" s="125"/>
      <c r="AA21" s="126"/>
      <c r="AB21" s="126"/>
      <c r="AC21" s="126"/>
      <c r="AD21" s="126"/>
      <c r="AE21" s="298">
        <f>'Data Entry Page'!AM32</f>
        <v>0</v>
      </c>
      <c r="AF21" s="299">
        <f>'Data Entry Page'!AN32</f>
        <v>0</v>
      </c>
      <c r="AG21" s="299">
        <f>'Data Entry Page'!AO32</f>
        <v>0</v>
      </c>
      <c r="AH21" s="299">
        <f>'Data Entry Page'!AP32</f>
        <v>0</v>
      </c>
      <c r="AI21" s="300">
        <f>'Data Entry Page'!AQ32</f>
        <v>0</v>
      </c>
      <c r="AJ21" s="76"/>
      <c r="AK21" s="76"/>
      <c r="AL21" s="76"/>
      <c r="AM21" s="76"/>
      <c r="AN21" s="76"/>
    </row>
    <row r="22" spans="1:40" ht="18" customHeight="1" x14ac:dyDescent="0.35">
      <c r="B22" s="301">
        <f>'Data Entry Page'!C33</f>
        <v>0</v>
      </c>
      <c r="C22" s="304">
        <f>'Data Entry Page'!D33</f>
        <v>0</v>
      </c>
      <c r="D22" s="164">
        <f>'Data Entry Page'!E33</f>
        <v>0</v>
      </c>
      <c r="E22" s="163">
        <f>'Data Entry Page'!F33</f>
        <v>0</v>
      </c>
      <c r="F22" s="191">
        <f>'Data Entry Page'!G33</f>
        <v>0</v>
      </c>
      <c r="G22" s="244">
        <f>'Data Entry Page'!H33</f>
        <v>0</v>
      </c>
      <c r="H22" s="147">
        <f>'Data Entry Page'!I33</f>
        <v>0</v>
      </c>
      <c r="I22" s="302">
        <f>'Data Entry Page'!J33</f>
        <v>0</v>
      </c>
      <c r="J22" s="303">
        <f>'Data Entry Page'!K33</f>
        <v>0</v>
      </c>
      <c r="K22" s="110"/>
      <c r="L22" s="112">
        <f>'Data Entry Page'!N33</f>
        <v>0</v>
      </c>
      <c r="M22" s="313">
        <f>'Data Entry Page'!S33</f>
        <v>0</v>
      </c>
      <c r="N22" s="131">
        <f>'Data Entry Page'!V33</f>
        <v>0</v>
      </c>
      <c r="O22" s="305">
        <f>'Data Entry Page'!W33</f>
        <v>0</v>
      </c>
      <c r="P22" s="107"/>
      <c r="Q22" s="108"/>
      <c r="R22" s="108"/>
      <c r="S22" s="108"/>
      <c r="T22" s="108"/>
      <c r="U22" s="109"/>
      <c r="V22" s="110"/>
      <c r="W22" s="110"/>
      <c r="X22" s="110"/>
      <c r="Y22" s="123"/>
      <c r="Z22" s="125"/>
      <c r="AA22" s="126"/>
      <c r="AB22" s="126"/>
      <c r="AC22" s="126"/>
      <c r="AD22" s="126"/>
      <c r="AE22" s="298">
        <f>'Data Entry Page'!AM33</f>
        <v>0</v>
      </c>
      <c r="AF22" s="299">
        <f>'Data Entry Page'!AN33</f>
        <v>0</v>
      </c>
      <c r="AG22" s="299">
        <f>'Data Entry Page'!AO33</f>
        <v>0</v>
      </c>
      <c r="AH22" s="299">
        <f>'Data Entry Page'!AP33</f>
        <v>0</v>
      </c>
      <c r="AI22" s="300">
        <f>'Data Entry Page'!AQ33</f>
        <v>0</v>
      </c>
      <c r="AJ22" s="76"/>
      <c r="AK22" s="76"/>
      <c r="AL22" s="76"/>
      <c r="AM22" s="76"/>
      <c r="AN22" s="76"/>
    </row>
    <row r="23" spans="1:40" ht="18" customHeight="1" x14ac:dyDescent="0.35">
      <c r="B23" s="301">
        <f>'Data Entry Page'!C34</f>
        <v>0</v>
      </c>
      <c r="C23" s="304">
        <f>'Data Entry Page'!D34</f>
        <v>0</v>
      </c>
      <c r="D23" s="164">
        <f>'Data Entry Page'!E34</f>
        <v>0</v>
      </c>
      <c r="E23" s="163">
        <f>'Data Entry Page'!F34</f>
        <v>0</v>
      </c>
      <c r="F23" s="191">
        <f>'Data Entry Page'!G34</f>
        <v>0</v>
      </c>
      <c r="G23" s="244">
        <f>'Data Entry Page'!H34</f>
        <v>0</v>
      </c>
      <c r="H23" s="147">
        <f>'Data Entry Page'!I34</f>
        <v>0</v>
      </c>
      <c r="I23" s="302">
        <f>'Data Entry Page'!J34</f>
        <v>0</v>
      </c>
      <c r="J23" s="303">
        <f>'Data Entry Page'!K34</f>
        <v>0</v>
      </c>
      <c r="K23" s="110"/>
      <c r="L23" s="112">
        <f>'Data Entry Page'!N34</f>
        <v>0</v>
      </c>
      <c r="M23" s="313">
        <f>'Data Entry Page'!S34</f>
        <v>0</v>
      </c>
      <c r="N23" s="131">
        <f>'Data Entry Page'!V34</f>
        <v>0</v>
      </c>
      <c r="O23" s="305">
        <f>'Data Entry Page'!W34</f>
        <v>0</v>
      </c>
      <c r="P23" s="107"/>
      <c r="Q23" s="108"/>
      <c r="R23" s="108"/>
      <c r="S23" s="108"/>
      <c r="T23" s="108"/>
      <c r="U23" s="109"/>
      <c r="V23" s="110"/>
      <c r="W23" s="110"/>
      <c r="X23" s="110"/>
      <c r="Y23" s="123"/>
      <c r="Z23" s="125"/>
      <c r="AA23" s="126"/>
      <c r="AB23" s="126"/>
      <c r="AC23" s="126"/>
      <c r="AD23" s="126"/>
      <c r="AE23" s="298">
        <f>'Data Entry Page'!AM34</f>
        <v>0</v>
      </c>
      <c r="AF23" s="299">
        <f>'Data Entry Page'!AN34</f>
        <v>0</v>
      </c>
      <c r="AG23" s="299">
        <f>'Data Entry Page'!AO34</f>
        <v>0</v>
      </c>
      <c r="AH23" s="299">
        <f>'Data Entry Page'!AP34</f>
        <v>0</v>
      </c>
      <c r="AI23" s="300">
        <f>'Data Entry Page'!AQ34</f>
        <v>0</v>
      </c>
      <c r="AJ23" s="76"/>
      <c r="AK23" s="76"/>
      <c r="AL23" s="76"/>
      <c r="AM23" s="76"/>
      <c r="AN23" s="76"/>
    </row>
    <row r="24" spans="1:40" ht="18" customHeight="1" x14ac:dyDescent="0.35">
      <c r="B24" s="301">
        <f>'Data Entry Page'!C35</f>
        <v>0</v>
      </c>
      <c r="C24" s="304">
        <f>'Data Entry Page'!D35</f>
        <v>0</v>
      </c>
      <c r="D24" s="164">
        <f>'Data Entry Page'!E35</f>
        <v>0</v>
      </c>
      <c r="E24" s="163">
        <f>'Data Entry Page'!F35</f>
        <v>0</v>
      </c>
      <c r="F24" s="191">
        <f>'Data Entry Page'!G35</f>
        <v>0</v>
      </c>
      <c r="G24" s="244">
        <f>'Data Entry Page'!H35</f>
        <v>0</v>
      </c>
      <c r="H24" s="147">
        <f>'Data Entry Page'!I35</f>
        <v>0</v>
      </c>
      <c r="I24" s="302">
        <f>'Data Entry Page'!J35</f>
        <v>0</v>
      </c>
      <c r="J24" s="303">
        <f>'Data Entry Page'!K35</f>
        <v>0</v>
      </c>
      <c r="K24" s="110"/>
      <c r="L24" s="112">
        <f>'Data Entry Page'!N35</f>
        <v>0</v>
      </c>
      <c r="M24" s="313">
        <f>'Data Entry Page'!S35</f>
        <v>0</v>
      </c>
      <c r="N24" s="131">
        <f>'Data Entry Page'!V35</f>
        <v>0</v>
      </c>
      <c r="O24" s="305">
        <f>'Data Entry Page'!W35</f>
        <v>0</v>
      </c>
      <c r="P24" s="107"/>
      <c r="Q24" s="108"/>
      <c r="R24" s="108"/>
      <c r="S24" s="108"/>
      <c r="T24" s="108"/>
      <c r="U24" s="109"/>
      <c r="V24" s="110"/>
      <c r="W24" s="110"/>
      <c r="X24" s="110"/>
      <c r="Y24" s="123"/>
      <c r="Z24" s="125"/>
      <c r="AA24" s="126"/>
      <c r="AB24" s="126"/>
      <c r="AC24" s="126"/>
      <c r="AD24" s="126"/>
      <c r="AE24" s="298">
        <f>'Data Entry Page'!AM35</f>
        <v>0</v>
      </c>
      <c r="AF24" s="299">
        <f>'Data Entry Page'!AN35</f>
        <v>0</v>
      </c>
      <c r="AG24" s="299">
        <f>'Data Entry Page'!AO35</f>
        <v>0</v>
      </c>
      <c r="AH24" s="299">
        <f>'Data Entry Page'!AP35</f>
        <v>0</v>
      </c>
      <c r="AI24" s="300">
        <f>'Data Entry Page'!AQ35</f>
        <v>0</v>
      </c>
      <c r="AJ24" s="76"/>
      <c r="AK24" s="76"/>
      <c r="AL24" s="76"/>
      <c r="AM24" s="76"/>
      <c r="AN24" s="76"/>
    </row>
    <row r="25" spans="1:40" ht="18" customHeight="1" x14ac:dyDescent="0.35">
      <c r="B25" s="301">
        <f>'Data Entry Page'!C36</f>
        <v>0</v>
      </c>
      <c r="C25" s="304">
        <f>'Data Entry Page'!D36</f>
        <v>0</v>
      </c>
      <c r="D25" s="164">
        <f>'Data Entry Page'!E36</f>
        <v>0</v>
      </c>
      <c r="E25" s="163">
        <f>'Data Entry Page'!F36</f>
        <v>0</v>
      </c>
      <c r="F25" s="191">
        <f>'Data Entry Page'!G36</f>
        <v>0</v>
      </c>
      <c r="G25" s="244">
        <f>'Data Entry Page'!H36</f>
        <v>0</v>
      </c>
      <c r="H25" s="147">
        <f>'Data Entry Page'!I36</f>
        <v>0</v>
      </c>
      <c r="I25" s="302">
        <f>'Data Entry Page'!J36</f>
        <v>0</v>
      </c>
      <c r="J25" s="303">
        <f>'Data Entry Page'!K36</f>
        <v>0</v>
      </c>
      <c r="K25" s="110"/>
      <c r="L25" s="112">
        <f>'Data Entry Page'!N36</f>
        <v>0</v>
      </c>
      <c r="M25" s="313">
        <f>'Data Entry Page'!S36</f>
        <v>0</v>
      </c>
      <c r="N25" s="131">
        <f>'Data Entry Page'!V36</f>
        <v>0</v>
      </c>
      <c r="O25" s="305">
        <f>'Data Entry Page'!W36</f>
        <v>0</v>
      </c>
      <c r="P25" s="107"/>
      <c r="Q25" s="108"/>
      <c r="R25" s="108"/>
      <c r="S25" s="108"/>
      <c r="T25" s="108"/>
      <c r="U25" s="109"/>
      <c r="V25" s="110"/>
      <c r="W25" s="110"/>
      <c r="X25" s="110"/>
      <c r="Y25" s="123"/>
      <c r="Z25" s="125"/>
      <c r="AA25" s="126"/>
      <c r="AB25" s="126"/>
      <c r="AC25" s="126"/>
      <c r="AD25" s="126"/>
      <c r="AE25" s="298">
        <f>'Data Entry Page'!AM36</f>
        <v>0</v>
      </c>
      <c r="AF25" s="299">
        <f>'Data Entry Page'!AN36</f>
        <v>0</v>
      </c>
      <c r="AG25" s="299">
        <f>'Data Entry Page'!AO36</f>
        <v>0</v>
      </c>
      <c r="AH25" s="299">
        <f>'Data Entry Page'!AP36</f>
        <v>0</v>
      </c>
      <c r="AI25" s="300">
        <f>'Data Entry Page'!AQ36</f>
        <v>0</v>
      </c>
      <c r="AJ25" s="76"/>
      <c r="AK25" s="76"/>
      <c r="AL25" s="76"/>
      <c r="AM25" s="76"/>
      <c r="AN25" s="76"/>
    </row>
    <row r="26" spans="1:40" ht="18" customHeight="1" x14ac:dyDescent="0.35">
      <c r="B26" s="301">
        <f>'Data Entry Page'!C37</f>
        <v>0</v>
      </c>
      <c r="C26" s="304">
        <f>'Data Entry Page'!D37</f>
        <v>0</v>
      </c>
      <c r="D26" s="164">
        <f>'Data Entry Page'!E37</f>
        <v>0</v>
      </c>
      <c r="E26" s="163">
        <f>'Data Entry Page'!F37</f>
        <v>0</v>
      </c>
      <c r="F26" s="191">
        <f>'Data Entry Page'!G37</f>
        <v>0</v>
      </c>
      <c r="G26" s="244">
        <f>'Data Entry Page'!H37</f>
        <v>0</v>
      </c>
      <c r="H26" s="147">
        <f>'Data Entry Page'!I37</f>
        <v>0</v>
      </c>
      <c r="I26" s="302">
        <f>'Data Entry Page'!J37</f>
        <v>0</v>
      </c>
      <c r="J26" s="303">
        <f>'Data Entry Page'!K37</f>
        <v>0</v>
      </c>
      <c r="K26" s="110"/>
      <c r="L26" s="112">
        <f>'Data Entry Page'!N37</f>
        <v>0</v>
      </c>
      <c r="M26" s="313">
        <f>'Data Entry Page'!S37</f>
        <v>0</v>
      </c>
      <c r="N26" s="131">
        <f>'Data Entry Page'!V37</f>
        <v>0</v>
      </c>
      <c r="O26" s="305">
        <f>'Data Entry Page'!W37</f>
        <v>0</v>
      </c>
      <c r="P26" s="107"/>
      <c r="Q26" s="108"/>
      <c r="R26" s="108"/>
      <c r="S26" s="108"/>
      <c r="T26" s="108"/>
      <c r="U26" s="109"/>
      <c r="V26" s="110"/>
      <c r="W26" s="110"/>
      <c r="X26" s="110"/>
      <c r="Y26" s="123"/>
      <c r="Z26" s="125"/>
      <c r="AA26" s="126"/>
      <c r="AB26" s="126"/>
      <c r="AC26" s="126"/>
      <c r="AD26" s="126"/>
      <c r="AE26" s="298">
        <f>'Data Entry Page'!AM37</f>
        <v>0</v>
      </c>
      <c r="AF26" s="299">
        <f>'Data Entry Page'!AN37</f>
        <v>0</v>
      </c>
      <c r="AG26" s="299">
        <f>'Data Entry Page'!AO37</f>
        <v>0</v>
      </c>
      <c r="AH26" s="299">
        <f>'Data Entry Page'!AP37</f>
        <v>0</v>
      </c>
      <c r="AI26" s="300">
        <f>'Data Entry Page'!AQ37</f>
        <v>0</v>
      </c>
      <c r="AJ26" s="76"/>
      <c r="AK26" s="76"/>
      <c r="AL26" s="76"/>
      <c r="AM26" s="76"/>
      <c r="AN26" s="76"/>
    </row>
    <row r="27" spans="1:40" ht="18" customHeight="1" x14ac:dyDescent="0.35">
      <c r="B27" s="301">
        <f>'Data Entry Page'!C38</f>
        <v>0</v>
      </c>
      <c r="C27" s="304">
        <f>'Data Entry Page'!D38</f>
        <v>0</v>
      </c>
      <c r="D27" s="164">
        <f>'Data Entry Page'!E38</f>
        <v>0</v>
      </c>
      <c r="E27" s="163">
        <f>'Data Entry Page'!F38</f>
        <v>0</v>
      </c>
      <c r="F27" s="191">
        <f>'Data Entry Page'!G38</f>
        <v>0</v>
      </c>
      <c r="G27" s="244">
        <f>'Data Entry Page'!H38</f>
        <v>0</v>
      </c>
      <c r="H27" s="147">
        <f>'Data Entry Page'!I38</f>
        <v>0</v>
      </c>
      <c r="I27" s="302">
        <f>'Data Entry Page'!J38</f>
        <v>0</v>
      </c>
      <c r="J27" s="303">
        <f>'Data Entry Page'!K38</f>
        <v>0</v>
      </c>
      <c r="K27" s="110"/>
      <c r="L27" s="112">
        <f>'Data Entry Page'!N38</f>
        <v>0</v>
      </c>
      <c r="M27" s="313">
        <f>'Data Entry Page'!S38</f>
        <v>0</v>
      </c>
      <c r="N27" s="131">
        <f>'Data Entry Page'!V38</f>
        <v>0</v>
      </c>
      <c r="O27" s="305">
        <f>'Data Entry Page'!W38</f>
        <v>0</v>
      </c>
      <c r="P27" s="107"/>
      <c r="Q27" s="108"/>
      <c r="R27" s="108"/>
      <c r="S27" s="108"/>
      <c r="T27" s="108"/>
      <c r="U27" s="109"/>
      <c r="V27" s="110"/>
      <c r="W27" s="110"/>
      <c r="X27" s="110"/>
      <c r="Y27" s="123"/>
      <c r="Z27" s="125"/>
      <c r="AA27" s="126"/>
      <c r="AB27" s="126"/>
      <c r="AC27" s="126"/>
      <c r="AD27" s="126"/>
      <c r="AE27" s="298">
        <f>'Data Entry Page'!AM38</f>
        <v>0</v>
      </c>
      <c r="AF27" s="299">
        <f>'Data Entry Page'!AN38</f>
        <v>0</v>
      </c>
      <c r="AG27" s="299">
        <f>'Data Entry Page'!AO38</f>
        <v>0</v>
      </c>
      <c r="AH27" s="299">
        <f>'Data Entry Page'!AP38</f>
        <v>0</v>
      </c>
      <c r="AI27" s="300">
        <f>'Data Entry Page'!AQ38</f>
        <v>0</v>
      </c>
      <c r="AJ27" s="76"/>
      <c r="AK27" s="76"/>
      <c r="AL27" s="76"/>
      <c r="AM27" s="76"/>
      <c r="AN27" s="76"/>
    </row>
    <row r="28" spans="1:40" ht="18" customHeight="1" x14ac:dyDescent="0.35">
      <c r="B28" s="301">
        <f>'Data Entry Page'!C39</f>
        <v>0</v>
      </c>
      <c r="C28" s="304">
        <f>'Data Entry Page'!D39</f>
        <v>0</v>
      </c>
      <c r="D28" s="164">
        <f>'Data Entry Page'!E39</f>
        <v>0</v>
      </c>
      <c r="E28" s="163">
        <f>'Data Entry Page'!F39</f>
        <v>0</v>
      </c>
      <c r="F28" s="191">
        <f>'Data Entry Page'!G39</f>
        <v>0</v>
      </c>
      <c r="G28" s="244">
        <f>'Data Entry Page'!H39</f>
        <v>0</v>
      </c>
      <c r="H28" s="147">
        <f>'Data Entry Page'!I39</f>
        <v>0</v>
      </c>
      <c r="I28" s="302">
        <f>'Data Entry Page'!J39</f>
        <v>0</v>
      </c>
      <c r="J28" s="303">
        <f>'Data Entry Page'!K39</f>
        <v>0</v>
      </c>
      <c r="K28" s="110"/>
      <c r="L28" s="112">
        <f>'Data Entry Page'!N39</f>
        <v>0</v>
      </c>
      <c r="M28" s="313">
        <f>'Data Entry Page'!S39</f>
        <v>0</v>
      </c>
      <c r="N28" s="131">
        <f>'Data Entry Page'!V39</f>
        <v>0</v>
      </c>
      <c r="O28" s="305">
        <f>'Data Entry Page'!W39</f>
        <v>0</v>
      </c>
      <c r="P28" s="107"/>
      <c r="Q28" s="108"/>
      <c r="R28" s="108"/>
      <c r="S28" s="108"/>
      <c r="T28" s="108"/>
      <c r="U28" s="109"/>
      <c r="V28" s="110"/>
      <c r="W28" s="110"/>
      <c r="X28" s="110"/>
      <c r="Y28" s="123"/>
      <c r="Z28" s="125"/>
      <c r="AA28" s="126"/>
      <c r="AB28" s="126"/>
      <c r="AC28" s="126"/>
      <c r="AD28" s="126"/>
      <c r="AE28" s="298">
        <f>'Data Entry Page'!AM39</f>
        <v>0</v>
      </c>
      <c r="AF28" s="299">
        <f>'Data Entry Page'!AN39</f>
        <v>0</v>
      </c>
      <c r="AG28" s="299">
        <f>'Data Entry Page'!AO39</f>
        <v>0</v>
      </c>
      <c r="AH28" s="299">
        <f>'Data Entry Page'!AP39</f>
        <v>0</v>
      </c>
      <c r="AI28" s="300">
        <f>'Data Entry Page'!AQ39</f>
        <v>0</v>
      </c>
      <c r="AJ28" s="76"/>
      <c r="AK28" s="76"/>
      <c r="AL28" s="76"/>
      <c r="AM28" s="76"/>
      <c r="AN28" s="76"/>
    </row>
    <row r="29" spans="1:40" ht="18" customHeight="1" x14ac:dyDescent="0.35">
      <c r="B29" s="301">
        <f>'Data Entry Page'!C40</f>
        <v>0</v>
      </c>
      <c r="C29" s="304">
        <f>'Data Entry Page'!D40</f>
        <v>0</v>
      </c>
      <c r="D29" s="164">
        <f>'Data Entry Page'!E40</f>
        <v>0</v>
      </c>
      <c r="E29" s="163">
        <f>'Data Entry Page'!F40</f>
        <v>0</v>
      </c>
      <c r="F29" s="191">
        <f>'Data Entry Page'!G40</f>
        <v>0</v>
      </c>
      <c r="G29" s="244">
        <f>'Data Entry Page'!H40</f>
        <v>0</v>
      </c>
      <c r="H29" s="147">
        <f>'Data Entry Page'!I40</f>
        <v>0</v>
      </c>
      <c r="I29" s="302">
        <f>'Data Entry Page'!J40</f>
        <v>0</v>
      </c>
      <c r="J29" s="303">
        <f>'Data Entry Page'!K40</f>
        <v>0</v>
      </c>
      <c r="K29" s="110"/>
      <c r="L29" s="112">
        <f>'Data Entry Page'!N40</f>
        <v>0</v>
      </c>
      <c r="M29" s="313">
        <f>'Data Entry Page'!S40</f>
        <v>0</v>
      </c>
      <c r="N29" s="131">
        <f>'Data Entry Page'!V40</f>
        <v>0</v>
      </c>
      <c r="O29" s="305">
        <f>'Data Entry Page'!W40</f>
        <v>0</v>
      </c>
      <c r="P29" s="107"/>
      <c r="Q29" s="108"/>
      <c r="R29" s="108"/>
      <c r="S29" s="108"/>
      <c r="T29" s="108"/>
      <c r="U29" s="109"/>
      <c r="V29" s="110"/>
      <c r="W29" s="110"/>
      <c r="X29" s="110"/>
      <c r="Y29" s="123"/>
      <c r="Z29" s="125"/>
      <c r="AA29" s="126"/>
      <c r="AB29" s="126"/>
      <c r="AC29" s="126"/>
      <c r="AD29" s="126"/>
      <c r="AE29" s="298">
        <f>'Data Entry Page'!AM40</f>
        <v>0</v>
      </c>
      <c r="AF29" s="299">
        <f>'Data Entry Page'!AN40</f>
        <v>0</v>
      </c>
      <c r="AG29" s="299">
        <f>'Data Entry Page'!AO40</f>
        <v>0</v>
      </c>
      <c r="AH29" s="299">
        <f>'Data Entry Page'!AP40</f>
        <v>0</v>
      </c>
      <c r="AI29" s="300">
        <f>'Data Entry Page'!AQ40</f>
        <v>0</v>
      </c>
      <c r="AJ29" s="76"/>
      <c r="AK29" s="76"/>
      <c r="AL29" s="76"/>
      <c r="AM29" s="76"/>
      <c r="AN29" s="76"/>
    </row>
    <row r="30" spans="1:40" ht="18" customHeight="1" x14ac:dyDescent="0.35">
      <c r="B30" s="301">
        <f>'Data Entry Page'!C41</f>
        <v>0</v>
      </c>
      <c r="C30" s="304">
        <f>'Data Entry Page'!D41</f>
        <v>0</v>
      </c>
      <c r="D30" s="164">
        <f>'Data Entry Page'!E41</f>
        <v>0</v>
      </c>
      <c r="E30" s="163">
        <f>'Data Entry Page'!F41</f>
        <v>0</v>
      </c>
      <c r="F30" s="191">
        <f>'Data Entry Page'!G41</f>
        <v>0</v>
      </c>
      <c r="G30" s="244">
        <f>'Data Entry Page'!H41</f>
        <v>0</v>
      </c>
      <c r="H30" s="147">
        <f>'Data Entry Page'!I41</f>
        <v>0</v>
      </c>
      <c r="I30" s="302">
        <f>'Data Entry Page'!J41</f>
        <v>0</v>
      </c>
      <c r="J30" s="303">
        <f>'Data Entry Page'!K41</f>
        <v>0</v>
      </c>
      <c r="K30" s="110"/>
      <c r="L30" s="112">
        <f>'Data Entry Page'!N41</f>
        <v>0</v>
      </c>
      <c r="M30" s="313">
        <f>'Data Entry Page'!S41</f>
        <v>0</v>
      </c>
      <c r="N30" s="131">
        <f>'Data Entry Page'!V41</f>
        <v>0</v>
      </c>
      <c r="O30" s="305">
        <f>'Data Entry Page'!W41</f>
        <v>0</v>
      </c>
      <c r="P30" s="107"/>
      <c r="Q30" s="108"/>
      <c r="R30" s="108"/>
      <c r="S30" s="108"/>
      <c r="T30" s="108"/>
      <c r="U30" s="109"/>
      <c r="V30" s="110"/>
      <c r="W30" s="110"/>
      <c r="X30" s="110"/>
      <c r="Y30" s="123"/>
      <c r="Z30" s="125"/>
      <c r="AA30" s="126"/>
      <c r="AB30" s="126"/>
      <c r="AC30" s="126"/>
      <c r="AD30" s="126"/>
      <c r="AE30" s="298">
        <f>'Data Entry Page'!AM41</f>
        <v>0</v>
      </c>
      <c r="AF30" s="299">
        <f>'Data Entry Page'!AN41</f>
        <v>0</v>
      </c>
      <c r="AG30" s="299">
        <f>'Data Entry Page'!AO41</f>
        <v>0</v>
      </c>
      <c r="AH30" s="299">
        <f>'Data Entry Page'!AP41</f>
        <v>0</v>
      </c>
      <c r="AI30" s="300">
        <f>'Data Entry Page'!AQ41</f>
        <v>0</v>
      </c>
      <c r="AJ30" s="76"/>
      <c r="AK30" s="76"/>
      <c r="AL30" s="76"/>
      <c r="AM30" s="76"/>
      <c r="AN30" s="76"/>
    </row>
    <row r="31" spans="1:40" ht="18" customHeight="1" x14ac:dyDescent="0.35">
      <c r="B31" s="301">
        <f>'Data Entry Page'!C42</f>
        <v>0</v>
      </c>
      <c r="C31" s="304">
        <f>'Data Entry Page'!D42</f>
        <v>0</v>
      </c>
      <c r="D31" s="164">
        <f>'Data Entry Page'!E42</f>
        <v>0</v>
      </c>
      <c r="E31" s="163">
        <f>'Data Entry Page'!F42</f>
        <v>0</v>
      </c>
      <c r="F31" s="191">
        <f>'Data Entry Page'!G42</f>
        <v>0</v>
      </c>
      <c r="G31" s="244">
        <f>'Data Entry Page'!H42</f>
        <v>0</v>
      </c>
      <c r="H31" s="147">
        <f>'Data Entry Page'!I42</f>
        <v>0</v>
      </c>
      <c r="I31" s="302">
        <f>'Data Entry Page'!J42</f>
        <v>0</v>
      </c>
      <c r="J31" s="303">
        <f>'Data Entry Page'!K42</f>
        <v>0</v>
      </c>
      <c r="K31" s="110"/>
      <c r="L31" s="112">
        <f>'Data Entry Page'!N42</f>
        <v>0</v>
      </c>
      <c r="M31" s="313">
        <f>'Data Entry Page'!S42</f>
        <v>0</v>
      </c>
      <c r="N31" s="131">
        <f>'Data Entry Page'!V42</f>
        <v>0</v>
      </c>
      <c r="O31" s="305">
        <f>'Data Entry Page'!W42</f>
        <v>0</v>
      </c>
      <c r="P31" s="107"/>
      <c r="Q31" s="108"/>
      <c r="R31" s="108"/>
      <c r="S31" s="108"/>
      <c r="T31" s="108"/>
      <c r="U31" s="109"/>
      <c r="V31" s="110"/>
      <c r="W31" s="110"/>
      <c r="X31" s="110"/>
      <c r="Y31" s="123"/>
      <c r="Z31" s="125"/>
      <c r="AA31" s="126"/>
      <c r="AB31" s="126"/>
      <c r="AC31" s="126"/>
      <c r="AD31" s="126"/>
      <c r="AE31" s="298">
        <f>'Data Entry Page'!AM42</f>
        <v>0</v>
      </c>
      <c r="AF31" s="299">
        <f>'Data Entry Page'!AN42</f>
        <v>0</v>
      </c>
      <c r="AG31" s="299">
        <f>'Data Entry Page'!AO42</f>
        <v>0</v>
      </c>
      <c r="AH31" s="299">
        <f>'Data Entry Page'!AP42</f>
        <v>0</v>
      </c>
      <c r="AI31" s="300">
        <f>'Data Entry Page'!AQ42</f>
        <v>0</v>
      </c>
      <c r="AJ31" s="76"/>
      <c r="AK31" s="76"/>
      <c r="AL31" s="76"/>
      <c r="AM31" s="76"/>
      <c r="AN31" s="76"/>
    </row>
    <row r="32" spans="1:40" ht="18" customHeight="1" x14ac:dyDescent="0.35">
      <c r="B32" s="301">
        <f>'Data Entry Page'!C43</f>
        <v>0</v>
      </c>
      <c r="C32" s="304">
        <f>'Data Entry Page'!D43</f>
        <v>0</v>
      </c>
      <c r="D32" s="164">
        <f>'Data Entry Page'!E43</f>
        <v>0</v>
      </c>
      <c r="E32" s="163">
        <f>'Data Entry Page'!F43</f>
        <v>0</v>
      </c>
      <c r="F32" s="191">
        <f>'Data Entry Page'!G43</f>
        <v>0</v>
      </c>
      <c r="G32" s="244">
        <f>'Data Entry Page'!H43</f>
        <v>0</v>
      </c>
      <c r="H32" s="147">
        <f>'Data Entry Page'!I43</f>
        <v>0</v>
      </c>
      <c r="I32" s="302">
        <f>'Data Entry Page'!J43</f>
        <v>0</v>
      </c>
      <c r="J32" s="303">
        <f>'Data Entry Page'!K43</f>
        <v>0</v>
      </c>
      <c r="K32" s="110"/>
      <c r="L32" s="112">
        <f>'Data Entry Page'!N43</f>
        <v>0</v>
      </c>
      <c r="M32" s="313">
        <f>'Data Entry Page'!S43</f>
        <v>0</v>
      </c>
      <c r="N32" s="131">
        <f>'Data Entry Page'!V43</f>
        <v>0</v>
      </c>
      <c r="O32" s="305">
        <f>'Data Entry Page'!W43</f>
        <v>0</v>
      </c>
      <c r="P32" s="107"/>
      <c r="Q32" s="108"/>
      <c r="R32" s="108"/>
      <c r="S32" s="108"/>
      <c r="T32" s="108"/>
      <c r="U32" s="109"/>
      <c r="V32" s="110"/>
      <c r="W32" s="110"/>
      <c r="X32" s="110"/>
      <c r="Y32" s="123"/>
      <c r="Z32" s="125"/>
      <c r="AA32" s="126"/>
      <c r="AB32" s="126"/>
      <c r="AC32" s="126"/>
      <c r="AD32" s="126"/>
      <c r="AE32" s="298">
        <f>'Data Entry Page'!AM43</f>
        <v>0</v>
      </c>
      <c r="AF32" s="299">
        <f>'Data Entry Page'!AN43</f>
        <v>0</v>
      </c>
      <c r="AG32" s="299">
        <f>'Data Entry Page'!AO43</f>
        <v>0</v>
      </c>
      <c r="AH32" s="299">
        <f>'Data Entry Page'!AP43</f>
        <v>0</v>
      </c>
      <c r="AI32" s="300">
        <f>'Data Entry Page'!AQ43</f>
        <v>0</v>
      </c>
      <c r="AJ32" s="76"/>
      <c r="AK32" s="76"/>
      <c r="AL32" s="76"/>
      <c r="AM32" s="76"/>
      <c r="AN32" s="76"/>
    </row>
    <row r="33" spans="2:40" ht="18" customHeight="1" x14ac:dyDescent="0.35">
      <c r="B33" s="301">
        <f>'Data Entry Page'!C44</f>
        <v>0</v>
      </c>
      <c r="C33" s="304">
        <f>'Data Entry Page'!D44</f>
        <v>0</v>
      </c>
      <c r="D33" s="164">
        <f>'Data Entry Page'!E44</f>
        <v>0</v>
      </c>
      <c r="E33" s="163">
        <f>'Data Entry Page'!F44</f>
        <v>0</v>
      </c>
      <c r="F33" s="191">
        <f>'Data Entry Page'!G44</f>
        <v>0</v>
      </c>
      <c r="G33" s="244">
        <f>'Data Entry Page'!H44</f>
        <v>0</v>
      </c>
      <c r="H33" s="147">
        <f>'Data Entry Page'!I44</f>
        <v>0</v>
      </c>
      <c r="I33" s="302">
        <f>'Data Entry Page'!J44</f>
        <v>0</v>
      </c>
      <c r="J33" s="303">
        <f>'Data Entry Page'!K44</f>
        <v>0</v>
      </c>
      <c r="K33" s="110"/>
      <c r="L33" s="112">
        <f>'Data Entry Page'!N44</f>
        <v>0</v>
      </c>
      <c r="M33" s="313">
        <f>'Data Entry Page'!S44</f>
        <v>0</v>
      </c>
      <c r="N33" s="131">
        <f>'Data Entry Page'!V44</f>
        <v>0</v>
      </c>
      <c r="O33" s="305">
        <f>'Data Entry Page'!W44</f>
        <v>0</v>
      </c>
      <c r="P33" s="107"/>
      <c r="Q33" s="108"/>
      <c r="R33" s="108"/>
      <c r="S33" s="108"/>
      <c r="T33" s="108"/>
      <c r="U33" s="109"/>
      <c r="V33" s="110"/>
      <c r="W33" s="110"/>
      <c r="X33" s="110"/>
      <c r="Y33" s="123"/>
      <c r="Z33" s="125"/>
      <c r="AA33" s="126"/>
      <c r="AB33" s="126"/>
      <c r="AC33" s="126"/>
      <c r="AD33" s="126"/>
      <c r="AE33" s="298">
        <f>'Data Entry Page'!AM44</f>
        <v>0</v>
      </c>
      <c r="AF33" s="299">
        <f>'Data Entry Page'!AN44</f>
        <v>0</v>
      </c>
      <c r="AG33" s="299">
        <f>'Data Entry Page'!AO44</f>
        <v>0</v>
      </c>
      <c r="AH33" s="299">
        <f>'Data Entry Page'!AP44</f>
        <v>0</v>
      </c>
      <c r="AI33" s="300">
        <f>'Data Entry Page'!AQ44</f>
        <v>0</v>
      </c>
      <c r="AJ33" s="76"/>
      <c r="AK33" s="76"/>
      <c r="AL33" s="76"/>
      <c r="AM33" s="76"/>
      <c r="AN33" s="76"/>
    </row>
    <row r="34" spans="2:40" ht="18" customHeight="1" x14ac:dyDescent="0.35">
      <c r="B34" s="301">
        <f>'Data Entry Page'!C45</f>
        <v>0</v>
      </c>
      <c r="C34" s="304">
        <f>'Data Entry Page'!D45</f>
        <v>0</v>
      </c>
      <c r="D34" s="164">
        <f>'Data Entry Page'!E45</f>
        <v>0</v>
      </c>
      <c r="E34" s="163">
        <f>'Data Entry Page'!F45</f>
        <v>0</v>
      </c>
      <c r="F34" s="191">
        <f>'Data Entry Page'!G45</f>
        <v>0</v>
      </c>
      <c r="G34" s="244">
        <f>'Data Entry Page'!H45</f>
        <v>0</v>
      </c>
      <c r="H34" s="147">
        <f>'Data Entry Page'!I45</f>
        <v>0</v>
      </c>
      <c r="I34" s="302">
        <f>'Data Entry Page'!J45</f>
        <v>0</v>
      </c>
      <c r="J34" s="303">
        <f>'Data Entry Page'!K45</f>
        <v>0</v>
      </c>
      <c r="K34" s="110"/>
      <c r="L34" s="112">
        <f>'Data Entry Page'!N45</f>
        <v>0</v>
      </c>
      <c r="M34" s="313">
        <f>'Data Entry Page'!S45</f>
        <v>0</v>
      </c>
      <c r="N34" s="131">
        <f>'Data Entry Page'!V45</f>
        <v>0</v>
      </c>
      <c r="O34" s="305">
        <f>'Data Entry Page'!W45</f>
        <v>0</v>
      </c>
      <c r="P34" s="107"/>
      <c r="Q34" s="108"/>
      <c r="R34" s="108"/>
      <c r="S34" s="108"/>
      <c r="T34" s="108"/>
      <c r="U34" s="109"/>
      <c r="V34" s="110"/>
      <c r="W34" s="110"/>
      <c r="X34" s="110"/>
      <c r="Y34" s="123"/>
      <c r="Z34" s="125"/>
      <c r="AA34" s="126"/>
      <c r="AB34" s="126"/>
      <c r="AC34" s="126"/>
      <c r="AD34" s="126"/>
      <c r="AE34" s="298">
        <f>'Data Entry Page'!AM45</f>
        <v>0</v>
      </c>
      <c r="AF34" s="299">
        <f>'Data Entry Page'!AN45</f>
        <v>0</v>
      </c>
      <c r="AG34" s="299">
        <f>'Data Entry Page'!AO45</f>
        <v>0</v>
      </c>
      <c r="AH34" s="299">
        <f>'Data Entry Page'!AP45</f>
        <v>0</v>
      </c>
      <c r="AI34" s="300">
        <f>'Data Entry Page'!AQ45</f>
        <v>0</v>
      </c>
      <c r="AJ34" s="76"/>
      <c r="AK34" s="76"/>
      <c r="AL34" s="76"/>
      <c r="AM34" s="76"/>
      <c r="AN34" s="76"/>
    </row>
    <row r="35" spans="2:40" ht="18" customHeight="1" x14ac:dyDescent="0.35">
      <c r="B35" s="301">
        <f>'Data Entry Page'!C46</f>
        <v>0</v>
      </c>
      <c r="C35" s="304">
        <f>'Data Entry Page'!D46</f>
        <v>0</v>
      </c>
      <c r="D35" s="164">
        <f>'Data Entry Page'!E46</f>
        <v>0</v>
      </c>
      <c r="E35" s="163">
        <f>'Data Entry Page'!F46</f>
        <v>0</v>
      </c>
      <c r="F35" s="191">
        <f>'Data Entry Page'!G46</f>
        <v>0</v>
      </c>
      <c r="G35" s="244">
        <f>'Data Entry Page'!H46</f>
        <v>0</v>
      </c>
      <c r="H35" s="147">
        <f>'Data Entry Page'!I46</f>
        <v>0</v>
      </c>
      <c r="I35" s="302">
        <f>'Data Entry Page'!J46</f>
        <v>0</v>
      </c>
      <c r="J35" s="303">
        <f>'Data Entry Page'!K46</f>
        <v>0</v>
      </c>
      <c r="K35" s="110"/>
      <c r="L35" s="112">
        <f>'Data Entry Page'!N46</f>
        <v>0</v>
      </c>
      <c r="M35" s="313">
        <f>'Data Entry Page'!S46</f>
        <v>0</v>
      </c>
      <c r="N35" s="131">
        <f>'Data Entry Page'!V46</f>
        <v>0</v>
      </c>
      <c r="O35" s="305">
        <f>'Data Entry Page'!W46</f>
        <v>0</v>
      </c>
      <c r="P35" s="107"/>
      <c r="Q35" s="108"/>
      <c r="R35" s="108"/>
      <c r="S35" s="108"/>
      <c r="T35" s="108"/>
      <c r="U35" s="109"/>
      <c r="V35" s="110"/>
      <c r="W35" s="110"/>
      <c r="X35" s="110"/>
      <c r="Y35" s="123"/>
      <c r="Z35" s="125"/>
      <c r="AA35" s="126"/>
      <c r="AB35" s="126"/>
      <c r="AC35" s="126"/>
      <c r="AD35" s="126"/>
      <c r="AE35" s="298">
        <f>'Data Entry Page'!AM46</f>
        <v>0</v>
      </c>
      <c r="AF35" s="299">
        <f>'Data Entry Page'!AN46</f>
        <v>0</v>
      </c>
      <c r="AG35" s="299">
        <f>'Data Entry Page'!AO46</f>
        <v>0</v>
      </c>
      <c r="AH35" s="299">
        <f>'Data Entry Page'!AP46</f>
        <v>0</v>
      </c>
      <c r="AI35" s="300">
        <f>'Data Entry Page'!AQ46</f>
        <v>0</v>
      </c>
      <c r="AJ35" s="76"/>
      <c r="AK35" s="76"/>
      <c r="AL35" s="76"/>
      <c r="AM35" s="76"/>
      <c r="AN35" s="76"/>
    </row>
    <row r="36" spans="2:40" ht="18" customHeight="1" x14ac:dyDescent="0.35">
      <c r="B36" s="301">
        <f>'Data Entry Page'!C47</f>
        <v>0</v>
      </c>
      <c r="C36" s="304">
        <f>'Data Entry Page'!D47</f>
        <v>0</v>
      </c>
      <c r="D36" s="164">
        <f>'Data Entry Page'!E47</f>
        <v>0</v>
      </c>
      <c r="E36" s="163">
        <f>'Data Entry Page'!F47</f>
        <v>0</v>
      </c>
      <c r="F36" s="191">
        <f>'Data Entry Page'!G47</f>
        <v>0</v>
      </c>
      <c r="G36" s="244">
        <f>'Data Entry Page'!H47</f>
        <v>0</v>
      </c>
      <c r="H36" s="147">
        <f>'Data Entry Page'!I47</f>
        <v>0</v>
      </c>
      <c r="I36" s="302">
        <f>'Data Entry Page'!J47</f>
        <v>0</v>
      </c>
      <c r="J36" s="303">
        <f>'Data Entry Page'!K47</f>
        <v>0</v>
      </c>
      <c r="K36" s="110"/>
      <c r="L36" s="112">
        <f>'Data Entry Page'!N47</f>
        <v>0</v>
      </c>
      <c r="M36" s="313">
        <f>'Data Entry Page'!S47</f>
        <v>0</v>
      </c>
      <c r="N36" s="131">
        <f>'Data Entry Page'!V47</f>
        <v>0</v>
      </c>
      <c r="O36" s="305">
        <f>'Data Entry Page'!W47</f>
        <v>0</v>
      </c>
      <c r="P36" s="107"/>
      <c r="Q36" s="108"/>
      <c r="R36" s="108"/>
      <c r="S36" s="108"/>
      <c r="T36" s="108"/>
      <c r="U36" s="109"/>
      <c r="V36" s="110"/>
      <c r="W36" s="110"/>
      <c r="X36" s="110"/>
      <c r="Y36" s="123"/>
      <c r="Z36" s="125"/>
      <c r="AA36" s="126"/>
      <c r="AB36" s="126"/>
      <c r="AC36" s="126"/>
      <c r="AD36" s="126"/>
      <c r="AE36" s="298">
        <f>'Data Entry Page'!AM47</f>
        <v>0</v>
      </c>
      <c r="AF36" s="299">
        <f>'Data Entry Page'!AN47</f>
        <v>0</v>
      </c>
      <c r="AG36" s="299">
        <f>'Data Entry Page'!AO47</f>
        <v>0</v>
      </c>
      <c r="AH36" s="299">
        <f>'Data Entry Page'!AP47</f>
        <v>0</v>
      </c>
      <c r="AI36" s="300">
        <f>'Data Entry Page'!AQ47</f>
        <v>0</v>
      </c>
      <c r="AJ36" s="76"/>
      <c r="AK36" s="76"/>
      <c r="AL36" s="76"/>
      <c r="AM36" s="76"/>
      <c r="AN36" s="76"/>
    </row>
    <row r="37" spans="2:40" ht="18" customHeight="1" x14ac:dyDescent="0.35">
      <c r="B37" s="301">
        <f>'Data Entry Page'!C48</f>
        <v>0</v>
      </c>
      <c r="C37" s="304">
        <f>'Data Entry Page'!D48</f>
        <v>0</v>
      </c>
      <c r="D37" s="164">
        <f>'Data Entry Page'!E48</f>
        <v>0</v>
      </c>
      <c r="E37" s="163">
        <f>'Data Entry Page'!F48</f>
        <v>0</v>
      </c>
      <c r="F37" s="191">
        <f>'Data Entry Page'!G48</f>
        <v>0</v>
      </c>
      <c r="G37" s="244">
        <f>'Data Entry Page'!H48</f>
        <v>0</v>
      </c>
      <c r="H37" s="147">
        <f>'Data Entry Page'!I48</f>
        <v>0</v>
      </c>
      <c r="I37" s="302">
        <f>'Data Entry Page'!J48</f>
        <v>0</v>
      </c>
      <c r="J37" s="303">
        <f>'Data Entry Page'!K48</f>
        <v>0</v>
      </c>
      <c r="K37" s="110"/>
      <c r="L37" s="112">
        <f>'Data Entry Page'!N48</f>
        <v>0</v>
      </c>
      <c r="M37" s="313">
        <f>'Data Entry Page'!S48</f>
        <v>0</v>
      </c>
      <c r="N37" s="131">
        <f>'Data Entry Page'!V48</f>
        <v>0</v>
      </c>
      <c r="O37" s="305">
        <f>'Data Entry Page'!W48</f>
        <v>0</v>
      </c>
      <c r="P37" s="107"/>
      <c r="Q37" s="108"/>
      <c r="R37" s="108"/>
      <c r="S37" s="108"/>
      <c r="T37" s="108"/>
      <c r="U37" s="109"/>
      <c r="V37" s="110"/>
      <c r="W37" s="110"/>
      <c r="X37" s="110"/>
      <c r="Y37" s="123"/>
      <c r="Z37" s="125"/>
      <c r="AA37" s="126"/>
      <c r="AB37" s="126"/>
      <c r="AC37" s="126"/>
      <c r="AD37" s="126"/>
      <c r="AE37" s="298">
        <f>'Data Entry Page'!AM48</f>
        <v>0</v>
      </c>
      <c r="AF37" s="299">
        <f>'Data Entry Page'!AN48</f>
        <v>0</v>
      </c>
      <c r="AG37" s="299">
        <f>'Data Entry Page'!AO48</f>
        <v>0</v>
      </c>
      <c r="AH37" s="299">
        <f>'Data Entry Page'!AP48</f>
        <v>0</v>
      </c>
      <c r="AI37" s="300">
        <f>'Data Entry Page'!AQ48</f>
        <v>0</v>
      </c>
      <c r="AJ37" s="76"/>
      <c r="AK37" s="76"/>
      <c r="AL37" s="76"/>
      <c r="AM37" s="76"/>
      <c r="AN37" s="76"/>
    </row>
    <row r="38" spans="2:40" ht="18" customHeight="1" x14ac:dyDescent="0.35">
      <c r="B38" s="301">
        <f>'Data Entry Page'!C49</f>
        <v>0</v>
      </c>
      <c r="C38" s="304">
        <f>'Data Entry Page'!D49</f>
        <v>0</v>
      </c>
      <c r="D38" s="164">
        <f>'Data Entry Page'!E49</f>
        <v>0</v>
      </c>
      <c r="E38" s="163">
        <f>'Data Entry Page'!F49</f>
        <v>0</v>
      </c>
      <c r="F38" s="191">
        <f>'Data Entry Page'!G49</f>
        <v>0</v>
      </c>
      <c r="G38" s="244">
        <f>'Data Entry Page'!H49</f>
        <v>0</v>
      </c>
      <c r="H38" s="147">
        <f>'Data Entry Page'!I49</f>
        <v>0</v>
      </c>
      <c r="I38" s="302">
        <f>'Data Entry Page'!J49</f>
        <v>0</v>
      </c>
      <c r="J38" s="303">
        <f>'Data Entry Page'!K49</f>
        <v>0</v>
      </c>
      <c r="K38" s="110"/>
      <c r="L38" s="112">
        <f>'Data Entry Page'!N49</f>
        <v>0</v>
      </c>
      <c r="M38" s="313">
        <f>'Data Entry Page'!S49</f>
        <v>0</v>
      </c>
      <c r="N38" s="131">
        <f>'Data Entry Page'!V49</f>
        <v>0</v>
      </c>
      <c r="O38" s="305">
        <f>'Data Entry Page'!W49</f>
        <v>0</v>
      </c>
      <c r="P38" s="107"/>
      <c r="Q38" s="108"/>
      <c r="R38" s="108"/>
      <c r="S38" s="108"/>
      <c r="T38" s="108"/>
      <c r="U38" s="109"/>
      <c r="V38" s="110"/>
      <c r="W38" s="110"/>
      <c r="X38" s="110"/>
      <c r="Y38" s="123"/>
      <c r="Z38" s="125"/>
      <c r="AA38" s="126"/>
      <c r="AB38" s="126"/>
      <c r="AC38" s="126"/>
      <c r="AD38" s="126"/>
      <c r="AE38" s="298">
        <f>'Data Entry Page'!AM49</f>
        <v>0</v>
      </c>
      <c r="AF38" s="299">
        <f>'Data Entry Page'!AN49</f>
        <v>0</v>
      </c>
      <c r="AG38" s="299">
        <f>'Data Entry Page'!AO49</f>
        <v>0</v>
      </c>
      <c r="AH38" s="299">
        <f>'Data Entry Page'!AP49</f>
        <v>0</v>
      </c>
      <c r="AI38" s="300">
        <f>'Data Entry Page'!AQ49</f>
        <v>0</v>
      </c>
      <c r="AJ38" s="76"/>
      <c r="AK38" s="76"/>
      <c r="AL38" s="76"/>
      <c r="AM38" s="76"/>
      <c r="AN38" s="76"/>
    </row>
    <row r="39" spans="2:40" ht="18" customHeight="1" x14ac:dyDescent="0.35">
      <c r="B39" s="301">
        <f>'Data Entry Page'!C50</f>
        <v>0</v>
      </c>
      <c r="C39" s="304">
        <f>'Data Entry Page'!D50</f>
        <v>0</v>
      </c>
      <c r="D39" s="164">
        <f>'Data Entry Page'!E50</f>
        <v>0</v>
      </c>
      <c r="E39" s="163">
        <f>'Data Entry Page'!F50</f>
        <v>0</v>
      </c>
      <c r="F39" s="191">
        <f>'Data Entry Page'!G50</f>
        <v>0</v>
      </c>
      <c r="G39" s="244">
        <f>'Data Entry Page'!H50</f>
        <v>0</v>
      </c>
      <c r="H39" s="147">
        <f>'Data Entry Page'!I50</f>
        <v>0</v>
      </c>
      <c r="I39" s="302">
        <f>'Data Entry Page'!J50</f>
        <v>0</v>
      </c>
      <c r="J39" s="303">
        <f>'Data Entry Page'!K50</f>
        <v>0</v>
      </c>
      <c r="K39" s="110"/>
      <c r="L39" s="112">
        <f>'Data Entry Page'!N50</f>
        <v>0</v>
      </c>
      <c r="M39" s="313">
        <f>'Data Entry Page'!S50</f>
        <v>0</v>
      </c>
      <c r="N39" s="131">
        <f>'Data Entry Page'!V50</f>
        <v>0</v>
      </c>
      <c r="O39" s="305">
        <f>'Data Entry Page'!W50</f>
        <v>0</v>
      </c>
      <c r="P39" s="107"/>
      <c r="Q39" s="108"/>
      <c r="R39" s="108"/>
      <c r="S39" s="108"/>
      <c r="T39" s="108"/>
      <c r="U39" s="109"/>
      <c r="V39" s="110"/>
      <c r="W39" s="110"/>
      <c r="X39" s="110"/>
      <c r="Y39" s="123"/>
      <c r="Z39" s="125"/>
      <c r="AA39" s="126"/>
      <c r="AB39" s="126"/>
      <c r="AC39" s="126"/>
      <c r="AD39" s="126"/>
      <c r="AE39" s="298">
        <f>'Data Entry Page'!AM50</f>
        <v>0</v>
      </c>
      <c r="AF39" s="299">
        <f>'Data Entry Page'!AN50</f>
        <v>0</v>
      </c>
      <c r="AG39" s="299">
        <f>'Data Entry Page'!AO50</f>
        <v>0</v>
      </c>
      <c r="AH39" s="299">
        <f>'Data Entry Page'!AP50</f>
        <v>0</v>
      </c>
      <c r="AI39" s="300">
        <f>'Data Entry Page'!AQ50</f>
        <v>0</v>
      </c>
      <c r="AJ39" s="76"/>
      <c r="AK39" s="76"/>
      <c r="AL39" s="76"/>
      <c r="AM39" s="76"/>
      <c r="AN39" s="76"/>
    </row>
    <row r="40" spans="2:40" ht="18" customHeight="1" x14ac:dyDescent="0.35">
      <c r="B40" s="301">
        <f>'Data Entry Page'!C51</f>
        <v>0</v>
      </c>
      <c r="C40" s="304">
        <f>'Data Entry Page'!D51</f>
        <v>0</v>
      </c>
      <c r="D40" s="164">
        <f>'Data Entry Page'!E51</f>
        <v>0</v>
      </c>
      <c r="E40" s="163">
        <f>'Data Entry Page'!F51</f>
        <v>0</v>
      </c>
      <c r="F40" s="191">
        <f>'Data Entry Page'!G51</f>
        <v>0</v>
      </c>
      <c r="G40" s="244">
        <f>'Data Entry Page'!H51</f>
        <v>0</v>
      </c>
      <c r="H40" s="147">
        <f>'Data Entry Page'!I51</f>
        <v>0</v>
      </c>
      <c r="I40" s="302">
        <f>'Data Entry Page'!J51</f>
        <v>0</v>
      </c>
      <c r="J40" s="303">
        <f>'Data Entry Page'!K51</f>
        <v>0</v>
      </c>
      <c r="K40" s="110"/>
      <c r="L40" s="112">
        <f>'Data Entry Page'!N51</f>
        <v>0</v>
      </c>
      <c r="M40" s="313">
        <f>'Data Entry Page'!S51</f>
        <v>0</v>
      </c>
      <c r="N40" s="131">
        <f>'Data Entry Page'!V51</f>
        <v>0</v>
      </c>
      <c r="O40" s="305">
        <f>'Data Entry Page'!W51</f>
        <v>0</v>
      </c>
      <c r="P40" s="107"/>
      <c r="Q40" s="108"/>
      <c r="R40" s="108"/>
      <c r="S40" s="108"/>
      <c r="T40" s="108"/>
      <c r="U40" s="109"/>
      <c r="V40" s="110"/>
      <c r="W40" s="110"/>
      <c r="X40" s="110"/>
      <c r="Y40" s="123"/>
      <c r="Z40" s="125"/>
      <c r="AA40" s="126"/>
      <c r="AB40" s="126"/>
      <c r="AC40" s="126"/>
      <c r="AD40" s="126"/>
      <c r="AE40" s="298">
        <f>'Data Entry Page'!AM51</f>
        <v>0</v>
      </c>
      <c r="AF40" s="299">
        <f>'Data Entry Page'!AN51</f>
        <v>0</v>
      </c>
      <c r="AG40" s="299">
        <f>'Data Entry Page'!AO51</f>
        <v>0</v>
      </c>
      <c r="AH40" s="299">
        <f>'Data Entry Page'!AP51</f>
        <v>0</v>
      </c>
      <c r="AI40" s="300">
        <f>'Data Entry Page'!AQ51</f>
        <v>0</v>
      </c>
      <c r="AJ40" s="76"/>
      <c r="AK40" s="76"/>
      <c r="AL40" s="76"/>
      <c r="AM40" s="76"/>
      <c r="AN40" s="76"/>
    </row>
    <row r="41" spans="2:40" ht="18" customHeight="1" x14ac:dyDescent="0.35">
      <c r="B41" s="301">
        <f>'Data Entry Page'!C52</f>
        <v>0</v>
      </c>
      <c r="C41" s="304">
        <f>'Data Entry Page'!D52</f>
        <v>0</v>
      </c>
      <c r="D41" s="164">
        <f>'Data Entry Page'!E52</f>
        <v>0</v>
      </c>
      <c r="E41" s="163">
        <f>'Data Entry Page'!F52</f>
        <v>0</v>
      </c>
      <c r="F41" s="191">
        <f>'Data Entry Page'!G52</f>
        <v>0</v>
      </c>
      <c r="G41" s="244">
        <f>'Data Entry Page'!H52</f>
        <v>0</v>
      </c>
      <c r="H41" s="147">
        <f>'Data Entry Page'!I52</f>
        <v>0</v>
      </c>
      <c r="I41" s="302">
        <f>'Data Entry Page'!J52</f>
        <v>0</v>
      </c>
      <c r="J41" s="303">
        <f>'Data Entry Page'!K52</f>
        <v>0</v>
      </c>
      <c r="K41" s="110"/>
      <c r="L41" s="112">
        <f>'Data Entry Page'!N52</f>
        <v>0</v>
      </c>
      <c r="M41" s="313">
        <f>'Data Entry Page'!S52</f>
        <v>0</v>
      </c>
      <c r="N41" s="131">
        <f>'Data Entry Page'!V52</f>
        <v>0</v>
      </c>
      <c r="O41" s="305">
        <f>'Data Entry Page'!W52</f>
        <v>0</v>
      </c>
      <c r="P41" s="107"/>
      <c r="Q41" s="108"/>
      <c r="R41" s="108"/>
      <c r="S41" s="108"/>
      <c r="T41" s="108"/>
      <c r="U41" s="109"/>
      <c r="V41" s="110"/>
      <c r="W41" s="110"/>
      <c r="X41" s="110"/>
      <c r="Y41" s="123"/>
      <c r="Z41" s="125"/>
      <c r="AA41" s="126"/>
      <c r="AB41" s="126"/>
      <c r="AC41" s="126"/>
      <c r="AD41" s="126"/>
      <c r="AE41" s="298">
        <f>'Data Entry Page'!AM52</f>
        <v>0</v>
      </c>
      <c r="AF41" s="299">
        <f>'Data Entry Page'!AN52</f>
        <v>0</v>
      </c>
      <c r="AG41" s="299">
        <f>'Data Entry Page'!AO52</f>
        <v>0</v>
      </c>
      <c r="AH41" s="299">
        <f>'Data Entry Page'!AP52</f>
        <v>0</v>
      </c>
      <c r="AI41" s="300">
        <f>'Data Entry Page'!AQ52</f>
        <v>0</v>
      </c>
      <c r="AJ41" s="76"/>
      <c r="AK41" s="76"/>
      <c r="AL41" s="76"/>
      <c r="AM41" s="76"/>
      <c r="AN41" s="76"/>
    </row>
    <row r="42" spans="2:40" ht="18" customHeight="1" x14ac:dyDescent="0.35">
      <c r="B42" s="301">
        <f>'Data Entry Page'!C53</f>
        <v>0</v>
      </c>
      <c r="C42" s="304">
        <f>'Data Entry Page'!D53</f>
        <v>0</v>
      </c>
      <c r="D42" s="164">
        <f>'Data Entry Page'!E53</f>
        <v>0</v>
      </c>
      <c r="E42" s="163">
        <f>'Data Entry Page'!F53</f>
        <v>0</v>
      </c>
      <c r="F42" s="191">
        <f>'Data Entry Page'!G53</f>
        <v>0</v>
      </c>
      <c r="G42" s="244">
        <f>'Data Entry Page'!H53</f>
        <v>0</v>
      </c>
      <c r="H42" s="147">
        <f>'Data Entry Page'!I53</f>
        <v>0</v>
      </c>
      <c r="I42" s="302">
        <f>'Data Entry Page'!J53</f>
        <v>0</v>
      </c>
      <c r="J42" s="303">
        <f>'Data Entry Page'!K53</f>
        <v>0</v>
      </c>
      <c r="K42" s="110"/>
      <c r="L42" s="112">
        <f>'Data Entry Page'!N53</f>
        <v>0</v>
      </c>
      <c r="M42" s="313">
        <f>'Data Entry Page'!S53</f>
        <v>0</v>
      </c>
      <c r="N42" s="131">
        <f>'Data Entry Page'!V53</f>
        <v>0</v>
      </c>
      <c r="O42" s="305">
        <f>'Data Entry Page'!W53</f>
        <v>0</v>
      </c>
      <c r="P42" s="107"/>
      <c r="Q42" s="108"/>
      <c r="R42" s="108"/>
      <c r="S42" s="108"/>
      <c r="T42" s="108"/>
      <c r="U42" s="109"/>
      <c r="V42" s="110"/>
      <c r="W42" s="110"/>
      <c r="X42" s="110"/>
      <c r="Y42" s="123"/>
      <c r="Z42" s="125"/>
      <c r="AA42" s="126"/>
      <c r="AB42" s="126"/>
      <c r="AC42" s="126"/>
      <c r="AD42" s="126"/>
      <c r="AE42" s="298">
        <f>'Data Entry Page'!AM53</f>
        <v>0</v>
      </c>
      <c r="AF42" s="299">
        <f>'Data Entry Page'!AN53</f>
        <v>0</v>
      </c>
      <c r="AG42" s="299">
        <f>'Data Entry Page'!AO53</f>
        <v>0</v>
      </c>
      <c r="AH42" s="299">
        <f>'Data Entry Page'!AP53</f>
        <v>0</v>
      </c>
      <c r="AI42" s="300">
        <f>'Data Entry Page'!AQ53</f>
        <v>0</v>
      </c>
      <c r="AJ42" s="76"/>
      <c r="AK42" s="76"/>
      <c r="AL42" s="76"/>
      <c r="AM42" s="76"/>
      <c r="AN42" s="76"/>
    </row>
    <row r="43" spans="2:40" ht="18" customHeight="1" x14ac:dyDescent="0.35">
      <c r="B43" s="301">
        <f>'Data Entry Page'!C54</f>
        <v>0</v>
      </c>
      <c r="C43" s="304">
        <f>'Data Entry Page'!D54</f>
        <v>0</v>
      </c>
      <c r="D43" s="164">
        <f>'Data Entry Page'!E54</f>
        <v>0</v>
      </c>
      <c r="E43" s="163">
        <f>'Data Entry Page'!F54</f>
        <v>0</v>
      </c>
      <c r="F43" s="191">
        <f>'Data Entry Page'!G54</f>
        <v>0</v>
      </c>
      <c r="G43" s="244">
        <f>'Data Entry Page'!H54</f>
        <v>0</v>
      </c>
      <c r="H43" s="147">
        <f>'Data Entry Page'!I54</f>
        <v>0</v>
      </c>
      <c r="I43" s="302">
        <f>'Data Entry Page'!J54</f>
        <v>0</v>
      </c>
      <c r="J43" s="303">
        <f>'Data Entry Page'!K54</f>
        <v>0</v>
      </c>
      <c r="K43" s="110"/>
      <c r="L43" s="112">
        <f>'Data Entry Page'!N54</f>
        <v>0</v>
      </c>
      <c r="M43" s="313">
        <f>'Data Entry Page'!S54</f>
        <v>0</v>
      </c>
      <c r="N43" s="131">
        <f>'Data Entry Page'!V54</f>
        <v>0</v>
      </c>
      <c r="O43" s="305">
        <f>'Data Entry Page'!W54</f>
        <v>0</v>
      </c>
      <c r="P43" s="107"/>
      <c r="Q43" s="108"/>
      <c r="R43" s="108"/>
      <c r="S43" s="108"/>
      <c r="T43" s="108"/>
      <c r="U43" s="109"/>
      <c r="V43" s="110"/>
      <c r="W43" s="110"/>
      <c r="X43" s="110"/>
      <c r="Y43" s="123"/>
      <c r="Z43" s="125"/>
      <c r="AA43" s="126"/>
      <c r="AB43" s="126"/>
      <c r="AC43" s="126"/>
      <c r="AD43" s="126"/>
      <c r="AE43" s="298">
        <f>'Data Entry Page'!AM54</f>
        <v>0</v>
      </c>
      <c r="AF43" s="299">
        <f>'Data Entry Page'!AN54</f>
        <v>0</v>
      </c>
      <c r="AG43" s="299">
        <f>'Data Entry Page'!AO54</f>
        <v>0</v>
      </c>
      <c r="AH43" s="299">
        <f>'Data Entry Page'!AP54</f>
        <v>0</v>
      </c>
      <c r="AI43" s="300">
        <f>'Data Entry Page'!AQ54</f>
        <v>0</v>
      </c>
      <c r="AJ43" s="76"/>
      <c r="AK43" s="76"/>
      <c r="AL43" s="76"/>
      <c r="AM43" s="76"/>
      <c r="AN43" s="76"/>
    </row>
    <row r="44" spans="2:40" ht="18" customHeight="1" x14ac:dyDescent="0.35">
      <c r="B44" s="301">
        <f>'Data Entry Page'!C55</f>
        <v>0</v>
      </c>
      <c r="C44" s="304">
        <f>'Data Entry Page'!D55</f>
        <v>0</v>
      </c>
      <c r="D44" s="164">
        <f>'Data Entry Page'!E55</f>
        <v>0</v>
      </c>
      <c r="E44" s="163">
        <f>'Data Entry Page'!F55</f>
        <v>0</v>
      </c>
      <c r="F44" s="191">
        <f>'Data Entry Page'!G55</f>
        <v>0</v>
      </c>
      <c r="G44" s="244">
        <f>'Data Entry Page'!H55</f>
        <v>0</v>
      </c>
      <c r="H44" s="147">
        <f>'Data Entry Page'!I55</f>
        <v>0</v>
      </c>
      <c r="I44" s="302">
        <f>'Data Entry Page'!J55</f>
        <v>0</v>
      </c>
      <c r="J44" s="303">
        <f>'Data Entry Page'!K55</f>
        <v>0</v>
      </c>
      <c r="K44" s="110"/>
      <c r="L44" s="112">
        <f>'Data Entry Page'!N55</f>
        <v>0</v>
      </c>
      <c r="M44" s="313">
        <f>'Data Entry Page'!S55</f>
        <v>0</v>
      </c>
      <c r="N44" s="131">
        <f>'Data Entry Page'!V55</f>
        <v>0</v>
      </c>
      <c r="O44" s="305">
        <f>'Data Entry Page'!W55</f>
        <v>0</v>
      </c>
      <c r="P44" s="107"/>
      <c r="Q44" s="108"/>
      <c r="R44" s="108"/>
      <c r="S44" s="108"/>
      <c r="T44" s="108"/>
      <c r="U44" s="109"/>
      <c r="V44" s="110"/>
      <c r="W44" s="110"/>
      <c r="X44" s="110"/>
      <c r="Y44" s="123"/>
      <c r="Z44" s="125"/>
      <c r="AA44" s="126"/>
      <c r="AB44" s="126"/>
      <c r="AC44" s="126"/>
      <c r="AD44" s="126"/>
      <c r="AE44" s="298">
        <f>'Data Entry Page'!AM55</f>
        <v>0</v>
      </c>
      <c r="AF44" s="299">
        <f>'Data Entry Page'!AN55</f>
        <v>0</v>
      </c>
      <c r="AG44" s="299">
        <f>'Data Entry Page'!AO55</f>
        <v>0</v>
      </c>
      <c r="AH44" s="299">
        <f>'Data Entry Page'!AP55</f>
        <v>0</v>
      </c>
      <c r="AI44" s="300">
        <f>'Data Entry Page'!AQ55</f>
        <v>0</v>
      </c>
    </row>
    <row r="45" spans="2:40" ht="18" customHeight="1" x14ac:dyDescent="0.35">
      <c r="B45" s="301">
        <f>'Data Entry Page'!C56</f>
        <v>0</v>
      </c>
      <c r="C45" s="304">
        <f>'Data Entry Page'!D56</f>
        <v>0</v>
      </c>
      <c r="D45" s="164">
        <f>'Data Entry Page'!E56</f>
        <v>0</v>
      </c>
      <c r="E45" s="163">
        <f>'Data Entry Page'!F56</f>
        <v>0</v>
      </c>
      <c r="F45" s="191">
        <f>'Data Entry Page'!G56</f>
        <v>0</v>
      </c>
      <c r="G45" s="244">
        <f>'Data Entry Page'!H56</f>
        <v>0</v>
      </c>
      <c r="H45" s="147">
        <f>'Data Entry Page'!I56</f>
        <v>0</v>
      </c>
      <c r="I45" s="302">
        <f>'Data Entry Page'!J56</f>
        <v>0</v>
      </c>
      <c r="J45" s="303">
        <f>'Data Entry Page'!K56</f>
        <v>0</v>
      </c>
      <c r="K45" s="110"/>
      <c r="L45" s="112">
        <f>'Data Entry Page'!N56</f>
        <v>0</v>
      </c>
      <c r="M45" s="313">
        <f>'Data Entry Page'!S56</f>
        <v>0</v>
      </c>
      <c r="N45" s="131">
        <f>'Data Entry Page'!V56</f>
        <v>0</v>
      </c>
      <c r="O45" s="305">
        <f>'Data Entry Page'!W56</f>
        <v>0</v>
      </c>
      <c r="P45" s="107"/>
      <c r="Q45" s="108"/>
      <c r="R45" s="108"/>
      <c r="S45" s="108"/>
      <c r="T45" s="108"/>
      <c r="U45" s="109"/>
      <c r="V45" s="110"/>
      <c r="W45" s="110"/>
      <c r="X45" s="110"/>
      <c r="Y45" s="123"/>
      <c r="Z45" s="125"/>
      <c r="AA45" s="126"/>
      <c r="AB45" s="126"/>
      <c r="AC45" s="126"/>
      <c r="AD45" s="126"/>
      <c r="AE45" s="298">
        <f>'Data Entry Page'!AM56</f>
        <v>0</v>
      </c>
      <c r="AF45" s="299">
        <f>'Data Entry Page'!AN56</f>
        <v>0</v>
      </c>
      <c r="AG45" s="299">
        <f>'Data Entry Page'!AO56</f>
        <v>0</v>
      </c>
      <c r="AH45" s="299">
        <f>'Data Entry Page'!AP56</f>
        <v>0</v>
      </c>
      <c r="AI45" s="300">
        <f>'Data Entry Page'!AQ56</f>
        <v>0</v>
      </c>
    </row>
    <row r="46" spans="2:40" ht="18" customHeight="1" x14ac:dyDescent="0.35">
      <c r="B46" s="301">
        <f>'Data Entry Page'!C57</f>
        <v>0</v>
      </c>
      <c r="C46" s="304">
        <f>'Data Entry Page'!D57</f>
        <v>0</v>
      </c>
      <c r="D46" s="164">
        <f>'Data Entry Page'!E57</f>
        <v>0</v>
      </c>
      <c r="E46" s="163">
        <f>'Data Entry Page'!F57</f>
        <v>0</v>
      </c>
      <c r="F46" s="191">
        <f>'Data Entry Page'!G57</f>
        <v>0</v>
      </c>
      <c r="G46" s="244">
        <f>'Data Entry Page'!H57</f>
        <v>0</v>
      </c>
      <c r="H46" s="147">
        <f>'Data Entry Page'!I57</f>
        <v>0</v>
      </c>
      <c r="I46" s="302">
        <f>'Data Entry Page'!J57</f>
        <v>0</v>
      </c>
      <c r="J46" s="303">
        <f>'Data Entry Page'!K57</f>
        <v>0</v>
      </c>
      <c r="K46" s="110"/>
      <c r="L46" s="112">
        <f>'Data Entry Page'!N57</f>
        <v>0</v>
      </c>
      <c r="M46" s="313">
        <f>'Data Entry Page'!S57</f>
        <v>0</v>
      </c>
      <c r="N46" s="131">
        <f>'Data Entry Page'!V57</f>
        <v>0</v>
      </c>
      <c r="O46" s="305">
        <f>'Data Entry Page'!W57</f>
        <v>0</v>
      </c>
      <c r="P46" s="107"/>
      <c r="Q46" s="108"/>
      <c r="R46" s="108"/>
      <c r="S46" s="108"/>
      <c r="T46" s="108"/>
      <c r="U46" s="109"/>
      <c r="V46" s="110"/>
      <c r="W46" s="110"/>
      <c r="X46" s="110"/>
      <c r="Y46" s="123"/>
      <c r="Z46" s="125"/>
      <c r="AA46" s="126"/>
      <c r="AB46" s="126"/>
      <c r="AC46" s="126"/>
      <c r="AD46" s="126"/>
      <c r="AE46" s="298">
        <f>'Data Entry Page'!AM57</f>
        <v>0</v>
      </c>
      <c r="AF46" s="299">
        <f>'Data Entry Page'!AN57</f>
        <v>0</v>
      </c>
      <c r="AG46" s="299">
        <f>'Data Entry Page'!AO57</f>
        <v>0</v>
      </c>
      <c r="AH46" s="299">
        <f>'Data Entry Page'!AP57</f>
        <v>0</v>
      </c>
      <c r="AI46" s="300">
        <f>'Data Entry Page'!AQ57</f>
        <v>0</v>
      </c>
    </row>
    <row r="47" spans="2:40" ht="18" customHeight="1" x14ac:dyDescent="0.35">
      <c r="B47" s="301">
        <f>'Data Entry Page'!C58</f>
        <v>0</v>
      </c>
      <c r="C47" s="304">
        <f>'Data Entry Page'!D58</f>
        <v>0</v>
      </c>
      <c r="D47" s="164">
        <f>'Data Entry Page'!E58</f>
        <v>0</v>
      </c>
      <c r="E47" s="163">
        <f>'Data Entry Page'!F58</f>
        <v>0</v>
      </c>
      <c r="F47" s="191">
        <f>'Data Entry Page'!G58</f>
        <v>0</v>
      </c>
      <c r="G47" s="244">
        <f>'Data Entry Page'!H58</f>
        <v>0</v>
      </c>
      <c r="H47" s="147">
        <f>'Data Entry Page'!I58</f>
        <v>0</v>
      </c>
      <c r="I47" s="302">
        <f>'Data Entry Page'!J58</f>
        <v>0</v>
      </c>
      <c r="J47" s="303">
        <f>'Data Entry Page'!K58</f>
        <v>0</v>
      </c>
      <c r="K47" s="110"/>
      <c r="L47" s="112">
        <f>'Data Entry Page'!N58</f>
        <v>0</v>
      </c>
      <c r="M47" s="313">
        <f>'Data Entry Page'!S58</f>
        <v>0</v>
      </c>
      <c r="N47" s="131">
        <f>'Data Entry Page'!V58</f>
        <v>0</v>
      </c>
      <c r="O47" s="305">
        <f>'Data Entry Page'!W58</f>
        <v>0</v>
      </c>
      <c r="P47" s="107"/>
      <c r="Q47" s="108"/>
      <c r="R47" s="108"/>
      <c r="S47" s="108"/>
      <c r="T47" s="108"/>
      <c r="U47" s="109"/>
      <c r="V47" s="110"/>
      <c r="W47" s="110"/>
      <c r="X47" s="110"/>
      <c r="Y47" s="123"/>
      <c r="Z47" s="125"/>
      <c r="AA47" s="126"/>
      <c r="AB47" s="126"/>
      <c r="AC47" s="126"/>
      <c r="AD47" s="126"/>
      <c r="AE47" s="298">
        <f>'Data Entry Page'!AM58</f>
        <v>0</v>
      </c>
      <c r="AF47" s="299">
        <f>'Data Entry Page'!AN58</f>
        <v>0</v>
      </c>
      <c r="AG47" s="299">
        <f>'Data Entry Page'!AO58</f>
        <v>0</v>
      </c>
      <c r="AH47" s="299">
        <f>'Data Entry Page'!AP58</f>
        <v>0</v>
      </c>
      <c r="AI47" s="300">
        <f>'Data Entry Page'!AQ58</f>
        <v>0</v>
      </c>
    </row>
    <row r="48" spans="2:40" ht="18" customHeight="1" x14ac:dyDescent="0.35">
      <c r="B48" s="301">
        <f>'Data Entry Page'!C59</f>
        <v>0</v>
      </c>
      <c r="C48" s="304">
        <f>'Data Entry Page'!D59</f>
        <v>0</v>
      </c>
      <c r="D48" s="164">
        <f>'Data Entry Page'!E59</f>
        <v>0</v>
      </c>
      <c r="E48" s="163">
        <f>'Data Entry Page'!F59</f>
        <v>0</v>
      </c>
      <c r="F48" s="191">
        <f>'Data Entry Page'!G59</f>
        <v>0</v>
      </c>
      <c r="G48" s="244">
        <f>'Data Entry Page'!H59</f>
        <v>0</v>
      </c>
      <c r="H48" s="147">
        <f>'Data Entry Page'!I59</f>
        <v>0</v>
      </c>
      <c r="I48" s="302">
        <f>'Data Entry Page'!J59</f>
        <v>0</v>
      </c>
      <c r="J48" s="303">
        <f>'Data Entry Page'!K59</f>
        <v>0</v>
      </c>
      <c r="K48" s="110"/>
      <c r="L48" s="112">
        <f>'Data Entry Page'!N59</f>
        <v>0</v>
      </c>
      <c r="M48" s="313">
        <f>'Data Entry Page'!S59</f>
        <v>0</v>
      </c>
      <c r="N48" s="131">
        <f>'Data Entry Page'!V59</f>
        <v>0</v>
      </c>
      <c r="O48" s="305">
        <f>'Data Entry Page'!W59</f>
        <v>0</v>
      </c>
      <c r="P48" s="107"/>
      <c r="Q48" s="108"/>
      <c r="R48" s="108"/>
      <c r="S48" s="108"/>
      <c r="T48" s="108"/>
      <c r="U48" s="109"/>
      <c r="V48" s="110"/>
      <c r="W48" s="110"/>
      <c r="X48" s="110"/>
      <c r="Y48" s="123"/>
      <c r="Z48" s="125"/>
      <c r="AA48" s="126"/>
      <c r="AB48" s="126"/>
      <c r="AC48" s="126"/>
      <c r="AD48" s="126"/>
      <c r="AE48" s="298">
        <f>'Data Entry Page'!AM59</f>
        <v>0</v>
      </c>
      <c r="AF48" s="299">
        <f>'Data Entry Page'!AN59</f>
        <v>0</v>
      </c>
      <c r="AG48" s="299">
        <f>'Data Entry Page'!AO59</f>
        <v>0</v>
      </c>
      <c r="AH48" s="299">
        <f>'Data Entry Page'!AP59</f>
        <v>0</v>
      </c>
      <c r="AI48" s="300">
        <f>'Data Entry Page'!AQ59</f>
        <v>0</v>
      </c>
    </row>
    <row r="49" spans="2:35" ht="18" customHeight="1" x14ac:dyDescent="0.35">
      <c r="B49" s="301">
        <f>'Data Entry Page'!C60</f>
        <v>0</v>
      </c>
      <c r="C49" s="304">
        <f>'Data Entry Page'!D60</f>
        <v>0</v>
      </c>
      <c r="D49" s="164">
        <f>'Data Entry Page'!E60</f>
        <v>0</v>
      </c>
      <c r="E49" s="163">
        <f>'Data Entry Page'!F60</f>
        <v>0</v>
      </c>
      <c r="F49" s="191">
        <f>'Data Entry Page'!G60</f>
        <v>0</v>
      </c>
      <c r="G49" s="244">
        <f>'Data Entry Page'!H60</f>
        <v>0</v>
      </c>
      <c r="H49" s="147">
        <f>'Data Entry Page'!I60</f>
        <v>0</v>
      </c>
      <c r="I49" s="302">
        <f>'Data Entry Page'!J60</f>
        <v>0</v>
      </c>
      <c r="J49" s="303">
        <f>'Data Entry Page'!K60</f>
        <v>0</v>
      </c>
      <c r="K49" s="110"/>
      <c r="L49" s="112">
        <f>'Data Entry Page'!N60</f>
        <v>0</v>
      </c>
      <c r="M49" s="313">
        <f>'Data Entry Page'!S60</f>
        <v>0</v>
      </c>
      <c r="N49" s="131">
        <f>'Data Entry Page'!V60</f>
        <v>0</v>
      </c>
      <c r="O49" s="305">
        <f>'Data Entry Page'!W60</f>
        <v>0</v>
      </c>
      <c r="P49" s="107"/>
      <c r="Q49" s="108"/>
      <c r="R49" s="108"/>
      <c r="S49" s="108"/>
      <c r="T49" s="108"/>
      <c r="U49" s="109"/>
      <c r="V49" s="110"/>
      <c r="W49" s="110"/>
      <c r="X49" s="110"/>
      <c r="Y49" s="123"/>
      <c r="Z49" s="125"/>
      <c r="AA49" s="126"/>
      <c r="AB49" s="126"/>
      <c r="AC49" s="126"/>
      <c r="AD49" s="126"/>
      <c r="AE49" s="298">
        <f>'Data Entry Page'!AM60</f>
        <v>0</v>
      </c>
      <c r="AF49" s="299">
        <f>'Data Entry Page'!AN60</f>
        <v>0</v>
      </c>
      <c r="AG49" s="299">
        <f>'Data Entry Page'!AO60</f>
        <v>0</v>
      </c>
      <c r="AH49" s="299">
        <f>'Data Entry Page'!AP60</f>
        <v>0</v>
      </c>
      <c r="AI49" s="300">
        <f>'Data Entry Page'!AQ60</f>
        <v>0</v>
      </c>
    </row>
    <row r="50" spans="2:35" ht="18" customHeight="1" x14ac:dyDescent="0.35">
      <c r="B50" s="301">
        <f>'Data Entry Page'!C61</f>
        <v>0</v>
      </c>
      <c r="C50" s="304">
        <f>'Data Entry Page'!D61</f>
        <v>0</v>
      </c>
      <c r="D50" s="164">
        <f>'Data Entry Page'!E61</f>
        <v>0</v>
      </c>
      <c r="E50" s="163">
        <f>'Data Entry Page'!F61</f>
        <v>0</v>
      </c>
      <c r="F50" s="191">
        <f>'Data Entry Page'!G61</f>
        <v>0</v>
      </c>
      <c r="G50" s="244">
        <f>'Data Entry Page'!H61</f>
        <v>0</v>
      </c>
      <c r="H50" s="147">
        <f>'Data Entry Page'!I61</f>
        <v>0</v>
      </c>
      <c r="I50" s="302">
        <f>'Data Entry Page'!J61</f>
        <v>0</v>
      </c>
      <c r="J50" s="303">
        <f>'Data Entry Page'!K61</f>
        <v>0</v>
      </c>
      <c r="K50" s="110"/>
      <c r="L50" s="112">
        <f>'Data Entry Page'!N61</f>
        <v>0</v>
      </c>
      <c r="M50" s="313">
        <f>'Data Entry Page'!S61</f>
        <v>0</v>
      </c>
      <c r="N50" s="131">
        <f>'Data Entry Page'!V61</f>
        <v>0</v>
      </c>
      <c r="O50" s="305">
        <f>'Data Entry Page'!W61</f>
        <v>0</v>
      </c>
      <c r="P50" s="107"/>
      <c r="Q50" s="108"/>
      <c r="R50" s="108"/>
      <c r="S50" s="108"/>
      <c r="T50" s="108"/>
      <c r="U50" s="109"/>
      <c r="V50" s="110"/>
      <c r="W50" s="110"/>
      <c r="X50" s="110"/>
      <c r="Y50" s="123"/>
      <c r="Z50" s="125"/>
      <c r="AA50" s="126"/>
      <c r="AB50" s="126"/>
      <c r="AC50" s="126"/>
      <c r="AD50" s="126"/>
      <c r="AE50" s="298">
        <f>'Data Entry Page'!AM61</f>
        <v>0</v>
      </c>
      <c r="AF50" s="299">
        <f>'Data Entry Page'!AN61</f>
        <v>0</v>
      </c>
      <c r="AG50" s="299">
        <f>'Data Entry Page'!AO61</f>
        <v>0</v>
      </c>
      <c r="AH50" s="299">
        <f>'Data Entry Page'!AP61</f>
        <v>0</v>
      </c>
      <c r="AI50" s="300">
        <f>'Data Entry Page'!AQ61</f>
        <v>0</v>
      </c>
    </row>
    <row r="51" spans="2:35" ht="18" customHeight="1" x14ac:dyDescent="0.35">
      <c r="B51" s="301">
        <f>'Data Entry Page'!C62</f>
        <v>0</v>
      </c>
      <c r="C51" s="304">
        <f>'Data Entry Page'!D62</f>
        <v>0</v>
      </c>
      <c r="D51" s="164">
        <f>'Data Entry Page'!E62</f>
        <v>0</v>
      </c>
      <c r="E51" s="163">
        <f>'Data Entry Page'!F62</f>
        <v>0</v>
      </c>
      <c r="F51" s="191">
        <f>'Data Entry Page'!G62</f>
        <v>0</v>
      </c>
      <c r="G51" s="244">
        <f>'Data Entry Page'!H62</f>
        <v>0</v>
      </c>
      <c r="H51" s="147">
        <f>'Data Entry Page'!I62</f>
        <v>0</v>
      </c>
      <c r="I51" s="302">
        <f>'Data Entry Page'!J62</f>
        <v>0</v>
      </c>
      <c r="J51" s="303">
        <f>'Data Entry Page'!K62</f>
        <v>0</v>
      </c>
      <c r="K51" s="110"/>
      <c r="L51" s="112">
        <f>'Data Entry Page'!N62</f>
        <v>0</v>
      </c>
      <c r="M51" s="313">
        <f>'Data Entry Page'!S62</f>
        <v>0</v>
      </c>
      <c r="N51" s="131">
        <f>'Data Entry Page'!V62</f>
        <v>0</v>
      </c>
      <c r="O51" s="305">
        <f>'Data Entry Page'!W62</f>
        <v>0</v>
      </c>
      <c r="P51" s="107"/>
      <c r="Q51" s="108"/>
      <c r="R51" s="108"/>
      <c r="S51" s="108"/>
      <c r="T51" s="108"/>
      <c r="U51" s="109"/>
      <c r="V51" s="110"/>
      <c r="W51" s="110"/>
      <c r="X51" s="110"/>
      <c r="Y51" s="123"/>
      <c r="Z51" s="125"/>
      <c r="AA51" s="126"/>
      <c r="AB51" s="126"/>
      <c r="AC51" s="126"/>
      <c r="AD51" s="126"/>
      <c r="AE51" s="298">
        <f>'Data Entry Page'!AM62</f>
        <v>0</v>
      </c>
      <c r="AF51" s="299">
        <f>'Data Entry Page'!AN62</f>
        <v>0</v>
      </c>
      <c r="AG51" s="299">
        <f>'Data Entry Page'!AO62</f>
        <v>0</v>
      </c>
      <c r="AH51" s="299">
        <f>'Data Entry Page'!AP62</f>
        <v>0</v>
      </c>
      <c r="AI51" s="300">
        <f>'Data Entry Page'!AQ62</f>
        <v>0</v>
      </c>
    </row>
    <row r="52" spans="2:35" ht="18" customHeight="1" x14ac:dyDescent="0.35">
      <c r="B52" s="301">
        <f>'Data Entry Page'!C63</f>
        <v>0</v>
      </c>
      <c r="C52" s="304">
        <f>'Data Entry Page'!D63</f>
        <v>0</v>
      </c>
      <c r="D52" s="164">
        <f>'Data Entry Page'!E63</f>
        <v>0</v>
      </c>
      <c r="E52" s="163">
        <f>'Data Entry Page'!F63</f>
        <v>0</v>
      </c>
      <c r="F52" s="191">
        <f>'Data Entry Page'!G63</f>
        <v>0</v>
      </c>
      <c r="G52" s="244">
        <f>'Data Entry Page'!H63</f>
        <v>0</v>
      </c>
      <c r="H52" s="147">
        <f>'Data Entry Page'!I63</f>
        <v>0</v>
      </c>
      <c r="I52" s="302">
        <f>'Data Entry Page'!J63</f>
        <v>0</v>
      </c>
      <c r="J52" s="303">
        <f>'Data Entry Page'!K63</f>
        <v>0</v>
      </c>
      <c r="K52" s="110"/>
      <c r="L52" s="112">
        <f>'Data Entry Page'!N63</f>
        <v>0</v>
      </c>
      <c r="M52" s="313">
        <f>'Data Entry Page'!S63</f>
        <v>0</v>
      </c>
      <c r="N52" s="131">
        <f>'Data Entry Page'!V63</f>
        <v>0</v>
      </c>
      <c r="O52" s="305">
        <f>'Data Entry Page'!W63</f>
        <v>0</v>
      </c>
      <c r="P52" s="107"/>
      <c r="Q52" s="108"/>
      <c r="R52" s="108"/>
      <c r="S52" s="108"/>
      <c r="T52" s="108"/>
      <c r="U52" s="109"/>
      <c r="V52" s="110"/>
      <c r="W52" s="110"/>
      <c r="X52" s="110"/>
      <c r="Y52" s="123"/>
      <c r="Z52" s="125"/>
      <c r="AA52" s="126"/>
      <c r="AB52" s="126"/>
      <c r="AC52" s="126"/>
      <c r="AD52" s="126"/>
      <c r="AE52" s="298">
        <f>'Data Entry Page'!AM63</f>
        <v>0</v>
      </c>
      <c r="AF52" s="299">
        <f>'Data Entry Page'!AN63</f>
        <v>0</v>
      </c>
      <c r="AG52" s="299">
        <f>'Data Entry Page'!AO63</f>
        <v>0</v>
      </c>
      <c r="AH52" s="299">
        <f>'Data Entry Page'!AP63</f>
        <v>0</v>
      </c>
      <c r="AI52" s="300">
        <f>'Data Entry Page'!AQ63</f>
        <v>0</v>
      </c>
    </row>
    <row r="53" spans="2:35" ht="18" customHeight="1" x14ac:dyDescent="0.35">
      <c r="B53" s="301">
        <f>'Data Entry Page'!C64</f>
        <v>0</v>
      </c>
      <c r="C53" s="304">
        <f>'Data Entry Page'!D64</f>
        <v>0</v>
      </c>
      <c r="D53" s="164">
        <f>'Data Entry Page'!E64</f>
        <v>0</v>
      </c>
      <c r="E53" s="163">
        <f>'Data Entry Page'!F64</f>
        <v>0</v>
      </c>
      <c r="F53" s="191">
        <f>'Data Entry Page'!G64</f>
        <v>0</v>
      </c>
      <c r="G53" s="244">
        <f>'Data Entry Page'!H64</f>
        <v>0</v>
      </c>
      <c r="H53" s="147">
        <f>'Data Entry Page'!I64</f>
        <v>0</v>
      </c>
      <c r="I53" s="302">
        <f>'Data Entry Page'!J64</f>
        <v>0</v>
      </c>
      <c r="J53" s="303">
        <f>'Data Entry Page'!K64</f>
        <v>0</v>
      </c>
      <c r="K53" s="110"/>
      <c r="L53" s="112">
        <f>'Data Entry Page'!N64</f>
        <v>0</v>
      </c>
      <c r="M53" s="313">
        <f>'Data Entry Page'!S64</f>
        <v>0</v>
      </c>
      <c r="N53" s="131">
        <f>'Data Entry Page'!V64</f>
        <v>0</v>
      </c>
      <c r="O53" s="305">
        <f>'Data Entry Page'!W64</f>
        <v>0</v>
      </c>
      <c r="P53" s="107"/>
      <c r="Q53" s="108"/>
      <c r="R53" s="108"/>
      <c r="S53" s="108"/>
      <c r="T53" s="108"/>
      <c r="U53" s="109"/>
      <c r="V53" s="110"/>
      <c r="W53" s="110"/>
      <c r="X53" s="110"/>
      <c r="Y53" s="123"/>
      <c r="Z53" s="125"/>
      <c r="AA53" s="126"/>
      <c r="AB53" s="126"/>
      <c r="AC53" s="126"/>
      <c r="AD53" s="126"/>
      <c r="AE53" s="298">
        <f>'Data Entry Page'!AM64</f>
        <v>0</v>
      </c>
      <c r="AF53" s="299">
        <f>'Data Entry Page'!AN64</f>
        <v>0</v>
      </c>
      <c r="AG53" s="299">
        <f>'Data Entry Page'!AO64</f>
        <v>0</v>
      </c>
      <c r="AH53" s="299">
        <f>'Data Entry Page'!AP64</f>
        <v>0</v>
      </c>
      <c r="AI53" s="300">
        <f>'Data Entry Page'!AQ64</f>
        <v>0</v>
      </c>
    </row>
    <row r="54" spans="2:35" ht="18" customHeight="1" x14ac:dyDescent="0.35">
      <c r="B54" s="301">
        <f>'Data Entry Page'!C65</f>
        <v>0</v>
      </c>
      <c r="C54" s="304">
        <f>'Data Entry Page'!D65</f>
        <v>0</v>
      </c>
      <c r="D54" s="164">
        <f>'Data Entry Page'!E65</f>
        <v>0</v>
      </c>
      <c r="E54" s="163">
        <f>'Data Entry Page'!F65</f>
        <v>0</v>
      </c>
      <c r="F54" s="191">
        <f>'Data Entry Page'!G65</f>
        <v>0</v>
      </c>
      <c r="G54" s="244">
        <f>'Data Entry Page'!H65</f>
        <v>0</v>
      </c>
      <c r="H54" s="147">
        <f>'Data Entry Page'!I65</f>
        <v>0</v>
      </c>
      <c r="I54" s="302">
        <f>'Data Entry Page'!J65</f>
        <v>0</v>
      </c>
      <c r="J54" s="303">
        <f>'Data Entry Page'!K65</f>
        <v>0</v>
      </c>
      <c r="K54" s="110"/>
      <c r="L54" s="112">
        <f>'Data Entry Page'!N65</f>
        <v>0</v>
      </c>
      <c r="M54" s="313">
        <f>'Data Entry Page'!S65</f>
        <v>0</v>
      </c>
      <c r="N54" s="131">
        <f>'Data Entry Page'!V65</f>
        <v>0</v>
      </c>
      <c r="O54" s="305">
        <f>'Data Entry Page'!W65</f>
        <v>0</v>
      </c>
      <c r="P54" s="107"/>
      <c r="Q54" s="108"/>
      <c r="R54" s="108"/>
      <c r="S54" s="108"/>
      <c r="T54" s="108"/>
      <c r="U54" s="109"/>
      <c r="V54" s="110"/>
      <c r="W54" s="110"/>
      <c r="X54" s="110"/>
      <c r="Y54" s="123"/>
      <c r="Z54" s="125"/>
      <c r="AA54" s="126"/>
      <c r="AB54" s="126"/>
      <c r="AC54" s="126"/>
      <c r="AD54" s="126"/>
      <c r="AE54" s="298">
        <f>'Data Entry Page'!AM65</f>
        <v>0</v>
      </c>
      <c r="AF54" s="299">
        <f>'Data Entry Page'!AN65</f>
        <v>0</v>
      </c>
      <c r="AG54" s="299">
        <f>'Data Entry Page'!AO65</f>
        <v>0</v>
      </c>
      <c r="AH54" s="299">
        <f>'Data Entry Page'!AP65</f>
        <v>0</v>
      </c>
      <c r="AI54" s="300">
        <f>'Data Entry Page'!AQ65</f>
        <v>0</v>
      </c>
    </row>
    <row r="55" spans="2:35" ht="18" customHeight="1" x14ac:dyDescent="0.35">
      <c r="B55" s="301">
        <f>'Data Entry Page'!C66</f>
        <v>0</v>
      </c>
      <c r="C55" s="304">
        <f>'Data Entry Page'!D66</f>
        <v>0</v>
      </c>
      <c r="D55" s="164">
        <f>'Data Entry Page'!E66</f>
        <v>0</v>
      </c>
      <c r="E55" s="163">
        <f>'Data Entry Page'!F66</f>
        <v>0</v>
      </c>
      <c r="F55" s="191">
        <f>'Data Entry Page'!G66</f>
        <v>0</v>
      </c>
      <c r="G55" s="244">
        <f>'Data Entry Page'!H66</f>
        <v>0</v>
      </c>
      <c r="H55" s="147">
        <f>'Data Entry Page'!I66</f>
        <v>0</v>
      </c>
      <c r="I55" s="302">
        <f>'Data Entry Page'!J66</f>
        <v>0</v>
      </c>
      <c r="J55" s="303">
        <f>'Data Entry Page'!K66</f>
        <v>0</v>
      </c>
      <c r="K55" s="110"/>
      <c r="L55" s="112">
        <f>'Data Entry Page'!N66</f>
        <v>0</v>
      </c>
      <c r="M55" s="313">
        <f>'Data Entry Page'!S66</f>
        <v>0</v>
      </c>
      <c r="N55" s="131">
        <f>'Data Entry Page'!V66</f>
        <v>0</v>
      </c>
      <c r="O55" s="305">
        <f>'Data Entry Page'!W66</f>
        <v>0</v>
      </c>
      <c r="P55" s="107"/>
      <c r="Q55" s="108"/>
      <c r="R55" s="108"/>
      <c r="S55" s="108"/>
      <c r="T55" s="108"/>
      <c r="U55" s="109"/>
      <c r="V55" s="110"/>
      <c r="W55" s="110"/>
      <c r="X55" s="110"/>
      <c r="Y55" s="123"/>
      <c r="Z55" s="125"/>
      <c r="AA55" s="126"/>
      <c r="AB55" s="126"/>
      <c r="AC55" s="126"/>
      <c r="AD55" s="126"/>
      <c r="AE55" s="298">
        <f>'Data Entry Page'!AM66</f>
        <v>0</v>
      </c>
      <c r="AF55" s="299">
        <f>'Data Entry Page'!AN66</f>
        <v>0</v>
      </c>
      <c r="AG55" s="299">
        <f>'Data Entry Page'!AO66</f>
        <v>0</v>
      </c>
      <c r="AH55" s="299">
        <f>'Data Entry Page'!AP66</f>
        <v>0</v>
      </c>
      <c r="AI55" s="300">
        <f>'Data Entry Page'!AQ66</f>
        <v>0</v>
      </c>
    </row>
    <row r="56" spans="2:35" ht="18" customHeight="1" x14ac:dyDescent="0.35">
      <c r="B56" s="301">
        <f>'Data Entry Page'!C67</f>
        <v>0</v>
      </c>
      <c r="C56" s="304">
        <f>'Data Entry Page'!D67</f>
        <v>0</v>
      </c>
      <c r="D56" s="164">
        <f>'Data Entry Page'!E67</f>
        <v>0</v>
      </c>
      <c r="E56" s="163">
        <f>'Data Entry Page'!F67</f>
        <v>0</v>
      </c>
      <c r="F56" s="191">
        <f>'Data Entry Page'!G67</f>
        <v>0</v>
      </c>
      <c r="G56" s="244">
        <f>'Data Entry Page'!H67</f>
        <v>0</v>
      </c>
      <c r="H56" s="147">
        <f>'Data Entry Page'!I67</f>
        <v>0</v>
      </c>
      <c r="I56" s="302">
        <f>'Data Entry Page'!J67</f>
        <v>0</v>
      </c>
      <c r="J56" s="303">
        <f>'Data Entry Page'!K67</f>
        <v>0</v>
      </c>
      <c r="K56" s="110"/>
      <c r="L56" s="112">
        <f>'Data Entry Page'!N67</f>
        <v>0</v>
      </c>
      <c r="M56" s="313">
        <f>'Data Entry Page'!S67</f>
        <v>0</v>
      </c>
      <c r="N56" s="131">
        <f>'Data Entry Page'!V67</f>
        <v>0</v>
      </c>
      <c r="O56" s="305">
        <f>'Data Entry Page'!W67</f>
        <v>0</v>
      </c>
      <c r="P56" s="107"/>
      <c r="Q56" s="108"/>
      <c r="R56" s="108"/>
      <c r="S56" s="108"/>
      <c r="T56" s="108"/>
      <c r="U56" s="109"/>
      <c r="V56" s="110"/>
      <c r="W56" s="110"/>
      <c r="X56" s="110"/>
      <c r="Y56" s="123"/>
      <c r="Z56" s="125"/>
      <c r="AA56" s="126"/>
      <c r="AB56" s="126"/>
      <c r="AC56" s="126"/>
      <c r="AD56" s="126"/>
      <c r="AE56" s="298">
        <f>'Data Entry Page'!AM67</f>
        <v>0</v>
      </c>
      <c r="AF56" s="299">
        <f>'Data Entry Page'!AN67</f>
        <v>0</v>
      </c>
      <c r="AG56" s="299">
        <f>'Data Entry Page'!AO67</f>
        <v>0</v>
      </c>
      <c r="AH56" s="299">
        <f>'Data Entry Page'!AP67</f>
        <v>0</v>
      </c>
      <c r="AI56" s="300">
        <f>'Data Entry Page'!AQ67</f>
        <v>0</v>
      </c>
    </row>
    <row r="57" spans="2:35" ht="18" customHeight="1" x14ac:dyDescent="0.35">
      <c r="B57" s="301">
        <f>'Data Entry Page'!C68</f>
        <v>0</v>
      </c>
      <c r="C57" s="304">
        <f>'Data Entry Page'!D68</f>
        <v>0</v>
      </c>
      <c r="D57" s="164">
        <f>'Data Entry Page'!E68</f>
        <v>0</v>
      </c>
      <c r="E57" s="163">
        <f>'Data Entry Page'!F68</f>
        <v>0</v>
      </c>
      <c r="F57" s="191">
        <f>'Data Entry Page'!G68</f>
        <v>0</v>
      </c>
      <c r="G57" s="244">
        <f>'Data Entry Page'!H68</f>
        <v>0</v>
      </c>
      <c r="H57" s="147">
        <f>'Data Entry Page'!I68</f>
        <v>0</v>
      </c>
      <c r="I57" s="302">
        <f>'Data Entry Page'!J68</f>
        <v>0</v>
      </c>
      <c r="J57" s="303">
        <f>'Data Entry Page'!K68</f>
        <v>0</v>
      </c>
      <c r="K57" s="110"/>
      <c r="L57" s="112">
        <f>'Data Entry Page'!N68</f>
        <v>0</v>
      </c>
      <c r="M57" s="313">
        <f>'Data Entry Page'!S68</f>
        <v>0</v>
      </c>
      <c r="N57" s="131">
        <f>'Data Entry Page'!V68</f>
        <v>0</v>
      </c>
      <c r="O57" s="305">
        <f>'Data Entry Page'!W68</f>
        <v>0</v>
      </c>
      <c r="P57" s="107"/>
      <c r="Q57" s="108"/>
      <c r="R57" s="108"/>
      <c r="S57" s="108"/>
      <c r="T57" s="108"/>
      <c r="U57" s="109"/>
      <c r="V57" s="110"/>
      <c r="W57" s="110"/>
      <c r="X57" s="110"/>
      <c r="Y57" s="123"/>
      <c r="Z57" s="125"/>
      <c r="AA57" s="126"/>
      <c r="AB57" s="126"/>
      <c r="AC57" s="126"/>
      <c r="AD57" s="126"/>
      <c r="AE57" s="298">
        <f>'Data Entry Page'!AM68</f>
        <v>0</v>
      </c>
      <c r="AF57" s="299">
        <f>'Data Entry Page'!AN68</f>
        <v>0</v>
      </c>
      <c r="AG57" s="299">
        <f>'Data Entry Page'!AO68</f>
        <v>0</v>
      </c>
      <c r="AH57" s="299">
        <f>'Data Entry Page'!AP68</f>
        <v>0</v>
      </c>
      <c r="AI57" s="300">
        <f>'Data Entry Page'!AQ68</f>
        <v>0</v>
      </c>
    </row>
    <row r="58" spans="2:35" ht="18" customHeight="1" x14ac:dyDescent="0.35">
      <c r="B58" s="301">
        <f>'Data Entry Page'!C69</f>
        <v>0</v>
      </c>
      <c r="C58" s="304">
        <f>'Data Entry Page'!D69</f>
        <v>0</v>
      </c>
      <c r="D58" s="164">
        <f>'Data Entry Page'!E69</f>
        <v>0</v>
      </c>
      <c r="E58" s="163">
        <f>'Data Entry Page'!F69</f>
        <v>0</v>
      </c>
      <c r="F58" s="191">
        <f>'Data Entry Page'!G69</f>
        <v>0</v>
      </c>
      <c r="G58" s="244">
        <f>'Data Entry Page'!H69</f>
        <v>0</v>
      </c>
      <c r="H58" s="147">
        <f>'Data Entry Page'!I69</f>
        <v>0</v>
      </c>
      <c r="I58" s="302">
        <f>'Data Entry Page'!J69</f>
        <v>0</v>
      </c>
      <c r="J58" s="303">
        <f>'Data Entry Page'!K69</f>
        <v>0</v>
      </c>
      <c r="K58" s="110"/>
      <c r="L58" s="112">
        <f>'Data Entry Page'!N69</f>
        <v>0</v>
      </c>
      <c r="M58" s="313">
        <f>'Data Entry Page'!S69</f>
        <v>0</v>
      </c>
      <c r="N58" s="131">
        <f>'Data Entry Page'!V69</f>
        <v>0</v>
      </c>
      <c r="O58" s="305">
        <f>'Data Entry Page'!W69</f>
        <v>0</v>
      </c>
      <c r="P58" s="107"/>
      <c r="Q58" s="108"/>
      <c r="R58" s="108"/>
      <c r="S58" s="108"/>
      <c r="T58" s="108"/>
      <c r="U58" s="109"/>
      <c r="V58" s="110"/>
      <c r="W58" s="110"/>
      <c r="X58" s="110"/>
      <c r="Y58" s="123"/>
      <c r="Z58" s="125"/>
      <c r="AA58" s="126"/>
      <c r="AB58" s="126"/>
      <c r="AC58" s="126"/>
      <c r="AD58" s="126"/>
      <c r="AE58" s="298">
        <f>'Data Entry Page'!AM69</f>
        <v>0</v>
      </c>
      <c r="AF58" s="299">
        <f>'Data Entry Page'!AN69</f>
        <v>0</v>
      </c>
      <c r="AG58" s="299">
        <f>'Data Entry Page'!AO69</f>
        <v>0</v>
      </c>
      <c r="AH58" s="299">
        <f>'Data Entry Page'!AP69</f>
        <v>0</v>
      </c>
      <c r="AI58" s="300">
        <f>'Data Entry Page'!AQ69</f>
        <v>0</v>
      </c>
    </row>
    <row r="59" spans="2:35" ht="18" customHeight="1" x14ac:dyDescent="0.35">
      <c r="B59" s="301">
        <f>'Data Entry Page'!C70</f>
        <v>0</v>
      </c>
      <c r="C59" s="304">
        <f>'Data Entry Page'!D70</f>
        <v>0</v>
      </c>
      <c r="D59" s="164">
        <f>'Data Entry Page'!E70</f>
        <v>0</v>
      </c>
      <c r="E59" s="163">
        <f>'Data Entry Page'!F70</f>
        <v>0</v>
      </c>
      <c r="F59" s="191">
        <f>'Data Entry Page'!G70</f>
        <v>0</v>
      </c>
      <c r="G59" s="244">
        <f>'Data Entry Page'!H70</f>
        <v>0</v>
      </c>
      <c r="H59" s="147">
        <f>'Data Entry Page'!I70</f>
        <v>0</v>
      </c>
      <c r="I59" s="302">
        <f>'Data Entry Page'!J70</f>
        <v>0</v>
      </c>
      <c r="J59" s="303">
        <f>'Data Entry Page'!K70</f>
        <v>0</v>
      </c>
      <c r="K59" s="110"/>
      <c r="L59" s="112">
        <f>'Data Entry Page'!N70</f>
        <v>0</v>
      </c>
      <c r="M59" s="313">
        <f>'Data Entry Page'!S70</f>
        <v>0</v>
      </c>
      <c r="N59" s="131">
        <f>'Data Entry Page'!V70</f>
        <v>0</v>
      </c>
      <c r="O59" s="305">
        <f>'Data Entry Page'!W70</f>
        <v>0</v>
      </c>
      <c r="P59" s="107"/>
      <c r="Q59" s="108"/>
      <c r="R59" s="108"/>
      <c r="S59" s="108"/>
      <c r="T59" s="108"/>
      <c r="U59" s="109"/>
      <c r="V59" s="110"/>
      <c r="W59" s="110"/>
      <c r="X59" s="110"/>
      <c r="Y59" s="123"/>
      <c r="Z59" s="125"/>
      <c r="AA59" s="126"/>
      <c r="AB59" s="126"/>
      <c r="AC59" s="126"/>
      <c r="AD59" s="126"/>
      <c r="AE59" s="298">
        <f>'Data Entry Page'!AM70</f>
        <v>0</v>
      </c>
      <c r="AF59" s="299">
        <f>'Data Entry Page'!AN70</f>
        <v>0</v>
      </c>
      <c r="AG59" s="299">
        <f>'Data Entry Page'!AO70</f>
        <v>0</v>
      </c>
      <c r="AH59" s="299">
        <f>'Data Entry Page'!AP70</f>
        <v>0</v>
      </c>
      <c r="AI59" s="300">
        <f>'Data Entry Page'!AQ70</f>
        <v>0</v>
      </c>
    </row>
    <row r="60" spans="2:35" ht="18" customHeight="1" x14ac:dyDescent="0.35">
      <c r="B60" s="301">
        <f>'Data Entry Page'!C71</f>
        <v>0</v>
      </c>
      <c r="C60" s="304">
        <f>'Data Entry Page'!D71</f>
        <v>0</v>
      </c>
      <c r="D60" s="164">
        <f>'Data Entry Page'!E71</f>
        <v>0</v>
      </c>
      <c r="E60" s="163">
        <f>'Data Entry Page'!F71</f>
        <v>0</v>
      </c>
      <c r="F60" s="191">
        <f>'Data Entry Page'!G71</f>
        <v>0</v>
      </c>
      <c r="G60" s="244">
        <f>'Data Entry Page'!H71</f>
        <v>0</v>
      </c>
      <c r="H60" s="147">
        <f>'Data Entry Page'!I71</f>
        <v>0</v>
      </c>
      <c r="I60" s="302">
        <f>'Data Entry Page'!J71</f>
        <v>0</v>
      </c>
      <c r="J60" s="303">
        <f>'Data Entry Page'!K71</f>
        <v>0</v>
      </c>
      <c r="K60" s="110"/>
      <c r="L60" s="112">
        <f>'Data Entry Page'!N71</f>
        <v>0</v>
      </c>
      <c r="M60" s="313">
        <f>'Data Entry Page'!S71</f>
        <v>0</v>
      </c>
      <c r="N60" s="131">
        <f>'Data Entry Page'!V71</f>
        <v>0</v>
      </c>
      <c r="O60" s="305">
        <f>'Data Entry Page'!W71</f>
        <v>0</v>
      </c>
      <c r="P60" s="107"/>
      <c r="Q60" s="108"/>
      <c r="R60" s="108"/>
      <c r="S60" s="108"/>
      <c r="T60" s="108"/>
      <c r="U60" s="109"/>
      <c r="V60" s="110"/>
      <c r="W60" s="110"/>
      <c r="X60" s="110"/>
      <c r="Y60" s="123"/>
      <c r="Z60" s="125"/>
      <c r="AA60" s="126"/>
      <c r="AB60" s="126"/>
      <c r="AC60" s="126"/>
      <c r="AD60" s="126"/>
      <c r="AE60" s="298">
        <f>'Data Entry Page'!AM71</f>
        <v>0</v>
      </c>
      <c r="AF60" s="299">
        <f>'Data Entry Page'!AN71</f>
        <v>0</v>
      </c>
      <c r="AG60" s="299">
        <f>'Data Entry Page'!AO71</f>
        <v>0</v>
      </c>
      <c r="AH60" s="299">
        <f>'Data Entry Page'!AP71</f>
        <v>0</v>
      </c>
      <c r="AI60" s="300">
        <f>'Data Entry Page'!AQ71</f>
        <v>0</v>
      </c>
    </row>
    <row r="61" spans="2:35" ht="18" customHeight="1" x14ac:dyDescent="0.35">
      <c r="B61" s="301">
        <f>'Data Entry Page'!C72</f>
        <v>0</v>
      </c>
      <c r="C61" s="304">
        <f>'Data Entry Page'!D72</f>
        <v>0</v>
      </c>
      <c r="D61" s="164">
        <f>'Data Entry Page'!E72</f>
        <v>0</v>
      </c>
      <c r="E61" s="163">
        <f>'Data Entry Page'!F72</f>
        <v>0</v>
      </c>
      <c r="F61" s="191">
        <f>'Data Entry Page'!G72</f>
        <v>0</v>
      </c>
      <c r="G61" s="244">
        <f>'Data Entry Page'!H72</f>
        <v>0</v>
      </c>
      <c r="H61" s="147">
        <f>'Data Entry Page'!I72</f>
        <v>0</v>
      </c>
      <c r="I61" s="302">
        <f>'Data Entry Page'!J72</f>
        <v>0</v>
      </c>
      <c r="J61" s="303">
        <f>'Data Entry Page'!K72</f>
        <v>0</v>
      </c>
      <c r="K61" s="110"/>
      <c r="L61" s="112">
        <f>'Data Entry Page'!N72</f>
        <v>0</v>
      </c>
      <c r="M61" s="313">
        <f>'Data Entry Page'!S72</f>
        <v>0</v>
      </c>
      <c r="N61" s="131">
        <f>'Data Entry Page'!V72</f>
        <v>0</v>
      </c>
      <c r="O61" s="305">
        <f>'Data Entry Page'!W72</f>
        <v>0</v>
      </c>
      <c r="P61" s="107"/>
      <c r="Q61" s="108"/>
      <c r="R61" s="108"/>
      <c r="S61" s="108"/>
      <c r="T61" s="108"/>
      <c r="U61" s="109"/>
      <c r="V61" s="110"/>
      <c r="W61" s="110"/>
      <c r="X61" s="110"/>
      <c r="Y61" s="123"/>
      <c r="Z61" s="125"/>
      <c r="AA61" s="126"/>
      <c r="AB61" s="126"/>
      <c r="AC61" s="126"/>
      <c r="AD61" s="126"/>
      <c r="AE61" s="298">
        <f>'Data Entry Page'!AM72</f>
        <v>0</v>
      </c>
      <c r="AF61" s="299">
        <f>'Data Entry Page'!AN72</f>
        <v>0</v>
      </c>
      <c r="AG61" s="299">
        <f>'Data Entry Page'!AO72</f>
        <v>0</v>
      </c>
      <c r="AH61" s="299">
        <f>'Data Entry Page'!AP72</f>
        <v>0</v>
      </c>
      <c r="AI61" s="300">
        <f>'Data Entry Page'!AQ72</f>
        <v>0</v>
      </c>
    </row>
    <row r="62" spans="2:35" ht="18" customHeight="1" x14ac:dyDescent="0.35">
      <c r="B62" s="301">
        <f>'Data Entry Page'!C73</f>
        <v>0</v>
      </c>
      <c r="C62" s="304">
        <f>'Data Entry Page'!D73</f>
        <v>0</v>
      </c>
      <c r="D62" s="164">
        <f>'Data Entry Page'!E73</f>
        <v>0</v>
      </c>
      <c r="E62" s="163">
        <f>'Data Entry Page'!F73</f>
        <v>0</v>
      </c>
      <c r="F62" s="191">
        <f>'Data Entry Page'!G73</f>
        <v>0</v>
      </c>
      <c r="G62" s="244">
        <f>'Data Entry Page'!H73</f>
        <v>0</v>
      </c>
      <c r="H62" s="147">
        <f>'Data Entry Page'!I73</f>
        <v>0</v>
      </c>
      <c r="I62" s="302">
        <f>'Data Entry Page'!J73</f>
        <v>0</v>
      </c>
      <c r="J62" s="303">
        <f>'Data Entry Page'!K73</f>
        <v>0</v>
      </c>
      <c r="K62" s="110"/>
      <c r="L62" s="112">
        <f>'Data Entry Page'!N73</f>
        <v>0</v>
      </c>
      <c r="M62" s="313">
        <f>'Data Entry Page'!S73</f>
        <v>0</v>
      </c>
      <c r="N62" s="131">
        <f>'Data Entry Page'!V73</f>
        <v>0</v>
      </c>
      <c r="O62" s="305">
        <f>'Data Entry Page'!W73</f>
        <v>0</v>
      </c>
      <c r="P62" s="107"/>
      <c r="Q62" s="108"/>
      <c r="R62" s="108"/>
      <c r="S62" s="108"/>
      <c r="T62" s="108"/>
      <c r="U62" s="109"/>
      <c r="V62" s="110"/>
      <c r="W62" s="110"/>
      <c r="X62" s="110"/>
      <c r="Y62" s="123"/>
      <c r="Z62" s="125"/>
      <c r="AA62" s="126"/>
      <c r="AB62" s="126"/>
      <c r="AC62" s="126"/>
      <c r="AD62" s="126"/>
      <c r="AE62" s="298">
        <f>'Data Entry Page'!AM73</f>
        <v>0</v>
      </c>
      <c r="AF62" s="299">
        <f>'Data Entry Page'!AN73</f>
        <v>0</v>
      </c>
      <c r="AG62" s="299">
        <f>'Data Entry Page'!AO73</f>
        <v>0</v>
      </c>
      <c r="AH62" s="299">
        <f>'Data Entry Page'!AP73</f>
        <v>0</v>
      </c>
      <c r="AI62" s="300">
        <f>'Data Entry Page'!AQ73</f>
        <v>0</v>
      </c>
    </row>
    <row r="63" spans="2:35" ht="18" customHeight="1" x14ac:dyDescent="0.35">
      <c r="B63" s="301">
        <f>'Data Entry Page'!C74</f>
        <v>0</v>
      </c>
      <c r="C63" s="304">
        <f>'Data Entry Page'!D74</f>
        <v>0</v>
      </c>
      <c r="D63" s="164">
        <f>'Data Entry Page'!E74</f>
        <v>0</v>
      </c>
      <c r="E63" s="163">
        <f>'Data Entry Page'!F74</f>
        <v>0</v>
      </c>
      <c r="F63" s="191">
        <f>'Data Entry Page'!G74</f>
        <v>0</v>
      </c>
      <c r="G63" s="244">
        <f>'Data Entry Page'!H74</f>
        <v>0</v>
      </c>
      <c r="H63" s="147">
        <f>'Data Entry Page'!I74</f>
        <v>0</v>
      </c>
      <c r="I63" s="302">
        <f>'Data Entry Page'!J74</f>
        <v>0</v>
      </c>
      <c r="J63" s="303">
        <f>'Data Entry Page'!K74</f>
        <v>0</v>
      </c>
      <c r="K63" s="110"/>
      <c r="L63" s="112">
        <f>'Data Entry Page'!N74</f>
        <v>0</v>
      </c>
      <c r="M63" s="313">
        <f>'Data Entry Page'!S74</f>
        <v>0</v>
      </c>
      <c r="N63" s="131">
        <f>'Data Entry Page'!V74</f>
        <v>0</v>
      </c>
      <c r="O63" s="305">
        <f>'Data Entry Page'!W74</f>
        <v>0</v>
      </c>
      <c r="P63" s="107"/>
      <c r="Q63" s="108"/>
      <c r="R63" s="108"/>
      <c r="S63" s="108"/>
      <c r="T63" s="108"/>
      <c r="U63" s="109"/>
      <c r="V63" s="110"/>
      <c r="W63" s="110"/>
      <c r="X63" s="110"/>
      <c r="Y63" s="123"/>
      <c r="Z63" s="125"/>
      <c r="AA63" s="126"/>
      <c r="AB63" s="126"/>
      <c r="AC63" s="126"/>
      <c r="AD63" s="126"/>
      <c r="AE63" s="298">
        <f>'Data Entry Page'!AM74</f>
        <v>0</v>
      </c>
      <c r="AF63" s="299">
        <f>'Data Entry Page'!AN74</f>
        <v>0</v>
      </c>
      <c r="AG63" s="299">
        <f>'Data Entry Page'!AO74</f>
        <v>0</v>
      </c>
      <c r="AH63" s="299">
        <f>'Data Entry Page'!AP74</f>
        <v>0</v>
      </c>
      <c r="AI63" s="300">
        <f>'Data Entry Page'!AQ74</f>
        <v>0</v>
      </c>
    </row>
    <row r="64" spans="2:35" ht="18" customHeight="1" x14ac:dyDescent="0.35">
      <c r="B64" s="301">
        <f>'Data Entry Page'!C75</f>
        <v>0</v>
      </c>
      <c r="C64" s="304">
        <f>'Data Entry Page'!D75</f>
        <v>0</v>
      </c>
      <c r="D64" s="164">
        <f>'Data Entry Page'!E75</f>
        <v>0</v>
      </c>
      <c r="E64" s="163">
        <f>'Data Entry Page'!F75</f>
        <v>0</v>
      </c>
      <c r="F64" s="191">
        <f>'Data Entry Page'!G75</f>
        <v>0</v>
      </c>
      <c r="G64" s="244">
        <f>'Data Entry Page'!H75</f>
        <v>0</v>
      </c>
      <c r="H64" s="147">
        <f>'Data Entry Page'!I75</f>
        <v>0</v>
      </c>
      <c r="I64" s="302">
        <f>'Data Entry Page'!J75</f>
        <v>0</v>
      </c>
      <c r="J64" s="303">
        <f>'Data Entry Page'!K75</f>
        <v>0</v>
      </c>
      <c r="K64" s="110"/>
      <c r="L64" s="112">
        <f>'Data Entry Page'!N75</f>
        <v>0</v>
      </c>
      <c r="M64" s="313">
        <f>'Data Entry Page'!S75</f>
        <v>0</v>
      </c>
      <c r="N64" s="131">
        <f>'Data Entry Page'!V75</f>
        <v>0</v>
      </c>
      <c r="O64" s="305">
        <f>'Data Entry Page'!W75</f>
        <v>0</v>
      </c>
      <c r="P64" s="107"/>
      <c r="Q64" s="108"/>
      <c r="R64" s="108"/>
      <c r="S64" s="108"/>
      <c r="T64" s="108"/>
      <c r="U64" s="109"/>
      <c r="V64" s="110"/>
      <c r="W64" s="110"/>
      <c r="X64" s="110"/>
      <c r="Y64" s="123"/>
      <c r="Z64" s="125"/>
      <c r="AA64" s="126"/>
      <c r="AB64" s="126"/>
      <c r="AC64" s="126"/>
      <c r="AD64" s="126"/>
      <c r="AE64" s="298">
        <f>'Data Entry Page'!AM75</f>
        <v>0</v>
      </c>
      <c r="AF64" s="299">
        <f>'Data Entry Page'!AN75</f>
        <v>0</v>
      </c>
      <c r="AG64" s="299">
        <f>'Data Entry Page'!AO75</f>
        <v>0</v>
      </c>
      <c r="AH64" s="299">
        <f>'Data Entry Page'!AP75</f>
        <v>0</v>
      </c>
      <c r="AI64" s="300">
        <f>'Data Entry Page'!AQ75</f>
        <v>0</v>
      </c>
    </row>
    <row r="65" spans="2:35" ht="18" customHeight="1" x14ac:dyDescent="0.35">
      <c r="B65" s="301">
        <f>'Data Entry Page'!C76</f>
        <v>0</v>
      </c>
      <c r="C65" s="304">
        <f>'Data Entry Page'!D76</f>
        <v>0</v>
      </c>
      <c r="D65" s="164">
        <f>'Data Entry Page'!E76</f>
        <v>0</v>
      </c>
      <c r="E65" s="163">
        <f>'Data Entry Page'!F76</f>
        <v>0</v>
      </c>
      <c r="F65" s="191">
        <f>'Data Entry Page'!G76</f>
        <v>0</v>
      </c>
      <c r="G65" s="244">
        <f>'Data Entry Page'!H76</f>
        <v>0</v>
      </c>
      <c r="H65" s="147">
        <f>'Data Entry Page'!I76</f>
        <v>0</v>
      </c>
      <c r="I65" s="302">
        <f>'Data Entry Page'!J76</f>
        <v>0</v>
      </c>
      <c r="J65" s="303">
        <f>'Data Entry Page'!K76</f>
        <v>0</v>
      </c>
      <c r="K65" s="110"/>
      <c r="L65" s="112">
        <f>'Data Entry Page'!N76</f>
        <v>0</v>
      </c>
      <c r="M65" s="313">
        <f>'Data Entry Page'!S76</f>
        <v>0</v>
      </c>
      <c r="N65" s="131">
        <f>'Data Entry Page'!V76</f>
        <v>0</v>
      </c>
      <c r="O65" s="305">
        <f>'Data Entry Page'!W76</f>
        <v>0</v>
      </c>
      <c r="P65" s="107"/>
      <c r="Q65" s="108"/>
      <c r="R65" s="108"/>
      <c r="S65" s="108"/>
      <c r="T65" s="108"/>
      <c r="U65" s="109"/>
      <c r="V65" s="110"/>
      <c r="W65" s="110"/>
      <c r="X65" s="110"/>
      <c r="Y65" s="123"/>
      <c r="Z65" s="125"/>
      <c r="AA65" s="126"/>
      <c r="AB65" s="126"/>
      <c r="AC65" s="126"/>
      <c r="AD65" s="126"/>
      <c r="AE65" s="298">
        <f>'Data Entry Page'!AM76</f>
        <v>0</v>
      </c>
      <c r="AF65" s="299">
        <f>'Data Entry Page'!AN76</f>
        <v>0</v>
      </c>
      <c r="AG65" s="299">
        <f>'Data Entry Page'!AO76</f>
        <v>0</v>
      </c>
      <c r="AH65" s="299">
        <f>'Data Entry Page'!AP76</f>
        <v>0</v>
      </c>
      <c r="AI65" s="300">
        <f>'Data Entry Page'!AQ76</f>
        <v>0</v>
      </c>
    </row>
    <row r="66" spans="2:35" ht="18" customHeight="1" x14ac:dyDescent="0.35">
      <c r="B66" s="301">
        <f>'Data Entry Page'!C77</f>
        <v>0</v>
      </c>
      <c r="C66" s="304">
        <f>'Data Entry Page'!D77</f>
        <v>0</v>
      </c>
      <c r="D66" s="164">
        <f>'Data Entry Page'!E77</f>
        <v>0</v>
      </c>
      <c r="E66" s="163">
        <f>'Data Entry Page'!F77</f>
        <v>0</v>
      </c>
      <c r="F66" s="191">
        <f>'Data Entry Page'!G77</f>
        <v>0</v>
      </c>
      <c r="G66" s="244">
        <f>'Data Entry Page'!H77</f>
        <v>0</v>
      </c>
      <c r="H66" s="147">
        <f>'Data Entry Page'!I77</f>
        <v>0</v>
      </c>
      <c r="I66" s="302">
        <f>'Data Entry Page'!J77</f>
        <v>0</v>
      </c>
      <c r="J66" s="303">
        <f>'Data Entry Page'!K77</f>
        <v>0</v>
      </c>
      <c r="K66" s="110"/>
      <c r="L66" s="112">
        <f>'Data Entry Page'!N77</f>
        <v>0</v>
      </c>
      <c r="M66" s="313">
        <f>'Data Entry Page'!S77</f>
        <v>0</v>
      </c>
      <c r="N66" s="131">
        <f>'Data Entry Page'!V77</f>
        <v>0</v>
      </c>
      <c r="O66" s="305">
        <f>'Data Entry Page'!W77</f>
        <v>0</v>
      </c>
      <c r="P66" s="107"/>
      <c r="Q66" s="108"/>
      <c r="R66" s="108"/>
      <c r="S66" s="108"/>
      <c r="T66" s="108"/>
      <c r="U66" s="109"/>
      <c r="V66" s="110"/>
      <c r="W66" s="110"/>
      <c r="X66" s="110"/>
      <c r="Y66" s="123"/>
      <c r="Z66" s="125"/>
      <c r="AA66" s="126"/>
      <c r="AB66" s="126"/>
      <c r="AC66" s="126"/>
      <c r="AD66" s="126"/>
      <c r="AE66" s="298">
        <f>'Data Entry Page'!AM77</f>
        <v>0</v>
      </c>
      <c r="AF66" s="299">
        <f>'Data Entry Page'!AN77</f>
        <v>0</v>
      </c>
      <c r="AG66" s="299">
        <f>'Data Entry Page'!AO77</f>
        <v>0</v>
      </c>
      <c r="AH66" s="299">
        <f>'Data Entry Page'!AP77</f>
        <v>0</v>
      </c>
      <c r="AI66" s="300">
        <f>'Data Entry Page'!AQ77</f>
        <v>0</v>
      </c>
    </row>
    <row r="67" spans="2:35" ht="18" customHeight="1" x14ac:dyDescent="0.35">
      <c r="B67" s="301">
        <f>'Data Entry Page'!C78</f>
        <v>0</v>
      </c>
      <c r="C67" s="304">
        <f>'Data Entry Page'!D78</f>
        <v>0</v>
      </c>
      <c r="D67" s="164">
        <f>'Data Entry Page'!E78</f>
        <v>0</v>
      </c>
      <c r="E67" s="163">
        <f>'Data Entry Page'!F78</f>
        <v>0</v>
      </c>
      <c r="F67" s="191">
        <f>'Data Entry Page'!G78</f>
        <v>0</v>
      </c>
      <c r="G67" s="244">
        <f>'Data Entry Page'!H78</f>
        <v>0</v>
      </c>
      <c r="H67" s="147">
        <f>'Data Entry Page'!I78</f>
        <v>0</v>
      </c>
      <c r="I67" s="302">
        <f>'Data Entry Page'!J78</f>
        <v>0</v>
      </c>
      <c r="J67" s="303">
        <f>'Data Entry Page'!K78</f>
        <v>0</v>
      </c>
      <c r="K67" s="110"/>
      <c r="L67" s="112">
        <f>'Data Entry Page'!N78</f>
        <v>0</v>
      </c>
      <c r="M67" s="313">
        <f>'Data Entry Page'!S78</f>
        <v>0</v>
      </c>
      <c r="N67" s="131">
        <f>'Data Entry Page'!V78</f>
        <v>0</v>
      </c>
      <c r="O67" s="305">
        <f>'Data Entry Page'!W78</f>
        <v>0</v>
      </c>
      <c r="P67" s="107"/>
      <c r="Q67" s="108"/>
      <c r="R67" s="108"/>
      <c r="S67" s="108"/>
      <c r="T67" s="108"/>
      <c r="U67" s="109"/>
      <c r="V67" s="110"/>
      <c r="W67" s="110"/>
      <c r="X67" s="110"/>
      <c r="Y67" s="123"/>
      <c r="Z67" s="125"/>
      <c r="AA67" s="126"/>
      <c r="AB67" s="126"/>
      <c r="AC67" s="126"/>
      <c r="AD67" s="126"/>
      <c r="AE67" s="298">
        <f>'Data Entry Page'!AM78</f>
        <v>0</v>
      </c>
      <c r="AF67" s="299">
        <f>'Data Entry Page'!AN78</f>
        <v>0</v>
      </c>
      <c r="AG67" s="299">
        <f>'Data Entry Page'!AO78</f>
        <v>0</v>
      </c>
      <c r="AH67" s="299">
        <f>'Data Entry Page'!AP78</f>
        <v>0</v>
      </c>
      <c r="AI67" s="300">
        <f>'Data Entry Page'!AQ78</f>
        <v>0</v>
      </c>
    </row>
    <row r="68" spans="2:35" ht="18" customHeight="1" x14ac:dyDescent="0.35">
      <c r="B68" s="301">
        <f>'Data Entry Page'!C79</f>
        <v>0</v>
      </c>
      <c r="C68" s="304">
        <f>'Data Entry Page'!D79</f>
        <v>0</v>
      </c>
      <c r="D68" s="164">
        <f>'Data Entry Page'!E79</f>
        <v>0</v>
      </c>
      <c r="E68" s="163">
        <f>'Data Entry Page'!F79</f>
        <v>0</v>
      </c>
      <c r="F68" s="191">
        <f>'Data Entry Page'!G79</f>
        <v>0</v>
      </c>
      <c r="G68" s="244">
        <f>'Data Entry Page'!H79</f>
        <v>0</v>
      </c>
      <c r="H68" s="147">
        <f>'Data Entry Page'!I79</f>
        <v>0</v>
      </c>
      <c r="I68" s="302">
        <f>'Data Entry Page'!J79</f>
        <v>0</v>
      </c>
      <c r="J68" s="303">
        <f>'Data Entry Page'!K79</f>
        <v>0</v>
      </c>
      <c r="K68" s="110"/>
      <c r="L68" s="112">
        <f>'Data Entry Page'!N79</f>
        <v>0</v>
      </c>
      <c r="M68" s="313">
        <f>'Data Entry Page'!S79</f>
        <v>0</v>
      </c>
      <c r="N68" s="131">
        <f>'Data Entry Page'!V79</f>
        <v>0</v>
      </c>
      <c r="O68" s="305">
        <f>'Data Entry Page'!W79</f>
        <v>0</v>
      </c>
      <c r="P68" s="107"/>
      <c r="Q68" s="108"/>
      <c r="R68" s="108"/>
      <c r="S68" s="108"/>
      <c r="T68" s="108"/>
      <c r="U68" s="109"/>
      <c r="V68" s="110"/>
      <c r="W68" s="110"/>
      <c r="X68" s="110"/>
      <c r="Y68" s="123"/>
      <c r="Z68" s="125"/>
      <c r="AA68" s="126"/>
      <c r="AB68" s="126"/>
      <c r="AC68" s="126"/>
      <c r="AD68" s="126"/>
      <c r="AE68" s="298">
        <f>'Data Entry Page'!AM79</f>
        <v>0</v>
      </c>
      <c r="AF68" s="299">
        <f>'Data Entry Page'!AN79</f>
        <v>0</v>
      </c>
      <c r="AG68" s="299">
        <f>'Data Entry Page'!AO79</f>
        <v>0</v>
      </c>
      <c r="AH68" s="299">
        <f>'Data Entry Page'!AP79</f>
        <v>0</v>
      </c>
      <c r="AI68" s="300">
        <f>'Data Entry Page'!AQ79</f>
        <v>0</v>
      </c>
    </row>
    <row r="69" spans="2:35" ht="18" customHeight="1" x14ac:dyDescent="0.35">
      <c r="B69" s="301">
        <f>'Data Entry Page'!C80</f>
        <v>0</v>
      </c>
      <c r="C69" s="304">
        <f>'Data Entry Page'!D80</f>
        <v>0</v>
      </c>
      <c r="D69" s="164">
        <f>'Data Entry Page'!E80</f>
        <v>0</v>
      </c>
      <c r="E69" s="163">
        <f>'Data Entry Page'!F80</f>
        <v>0</v>
      </c>
      <c r="F69" s="191">
        <f>'Data Entry Page'!G80</f>
        <v>0</v>
      </c>
      <c r="G69" s="244">
        <f>'Data Entry Page'!H80</f>
        <v>0</v>
      </c>
      <c r="H69" s="147">
        <f>'Data Entry Page'!I80</f>
        <v>0</v>
      </c>
      <c r="I69" s="302">
        <f>'Data Entry Page'!J80</f>
        <v>0</v>
      </c>
      <c r="J69" s="303">
        <f>'Data Entry Page'!K80</f>
        <v>0</v>
      </c>
      <c r="K69" s="110"/>
      <c r="L69" s="112">
        <f>'Data Entry Page'!N80</f>
        <v>0</v>
      </c>
      <c r="M69" s="313">
        <f>'Data Entry Page'!S80</f>
        <v>0</v>
      </c>
      <c r="N69" s="131">
        <f>'Data Entry Page'!V80</f>
        <v>0</v>
      </c>
      <c r="O69" s="305">
        <f>'Data Entry Page'!W80</f>
        <v>0</v>
      </c>
      <c r="P69" s="107"/>
      <c r="Q69" s="108"/>
      <c r="R69" s="108"/>
      <c r="S69" s="108"/>
      <c r="T69" s="108"/>
      <c r="U69" s="109"/>
      <c r="V69" s="110"/>
      <c r="W69" s="110"/>
      <c r="X69" s="110"/>
      <c r="Y69" s="123"/>
      <c r="Z69" s="125"/>
      <c r="AA69" s="126"/>
      <c r="AB69" s="126"/>
      <c r="AC69" s="126"/>
      <c r="AD69" s="126"/>
      <c r="AE69" s="298">
        <f>'Data Entry Page'!AM80</f>
        <v>0</v>
      </c>
      <c r="AF69" s="299">
        <f>'Data Entry Page'!AN80</f>
        <v>0</v>
      </c>
      <c r="AG69" s="299">
        <f>'Data Entry Page'!AO80</f>
        <v>0</v>
      </c>
      <c r="AH69" s="299">
        <f>'Data Entry Page'!AP80</f>
        <v>0</v>
      </c>
      <c r="AI69" s="300">
        <f>'Data Entry Page'!AQ80</f>
        <v>0</v>
      </c>
    </row>
    <row r="70" spans="2:35" ht="18" customHeight="1" x14ac:dyDescent="0.35">
      <c r="B70" s="301">
        <f>'Data Entry Page'!C81</f>
        <v>0</v>
      </c>
      <c r="C70" s="304">
        <f>'Data Entry Page'!D81</f>
        <v>0</v>
      </c>
      <c r="D70" s="164">
        <f>'Data Entry Page'!E81</f>
        <v>0</v>
      </c>
      <c r="E70" s="163">
        <f>'Data Entry Page'!F81</f>
        <v>0</v>
      </c>
      <c r="F70" s="191">
        <f>'Data Entry Page'!G81</f>
        <v>0</v>
      </c>
      <c r="G70" s="244">
        <f>'Data Entry Page'!H81</f>
        <v>0</v>
      </c>
      <c r="H70" s="147">
        <f>'Data Entry Page'!I81</f>
        <v>0</v>
      </c>
      <c r="I70" s="302">
        <f>'Data Entry Page'!J81</f>
        <v>0</v>
      </c>
      <c r="J70" s="303">
        <f>'Data Entry Page'!K81</f>
        <v>0</v>
      </c>
      <c r="K70" s="110"/>
      <c r="L70" s="112">
        <f>'Data Entry Page'!N81</f>
        <v>0</v>
      </c>
      <c r="M70" s="313">
        <f>'Data Entry Page'!S81</f>
        <v>0</v>
      </c>
      <c r="N70" s="131">
        <f>'Data Entry Page'!V81</f>
        <v>0</v>
      </c>
      <c r="O70" s="305">
        <f>'Data Entry Page'!W81</f>
        <v>0</v>
      </c>
      <c r="P70" s="107"/>
      <c r="Q70" s="108"/>
      <c r="R70" s="108"/>
      <c r="S70" s="108"/>
      <c r="T70" s="108"/>
      <c r="U70" s="109"/>
      <c r="V70" s="110"/>
      <c r="W70" s="110"/>
      <c r="X70" s="110"/>
      <c r="Y70" s="123"/>
      <c r="Z70" s="125"/>
      <c r="AA70" s="126"/>
      <c r="AB70" s="126"/>
      <c r="AC70" s="126"/>
      <c r="AD70" s="126"/>
      <c r="AE70" s="298">
        <f>'Data Entry Page'!AM81</f>
        <v>0</v>
      </c>
      <c r="AF70" s="299">
        <f>'Data Entry Page'!AN81</f>
        <v>0</v>
      </c>
      <c r="AG70" s="299">
        <f>'Data Entry Page'!AO81</f>
        <v>0</v>
      </c>
      <c r="AH70" s="299">
        <f>'Data Entry Page'!AP81</f>
        <v>0</v>
      </c>
      <c r="AI70" s="300">
        <f>'Data Entry Page'!AQ81</f>
        <v>0</v>
      </c>
    </row>
    <row r="71" spans="2:35" ht="18" customHeight="1" x14ac:dyDescent="0.35">
      <c r="B71" s="301">
        <f>'Data Entry Page'!C82</f>
        <v>0</v>
      </c>
      <c r="C71" s="304">
        <f>'Data Entry Page'!D82</f>
        <v>0</v>
      </c>
      <c r="D71" s="164">
        <f>'Data Entry Page'!E82</f>
        <v>0</v>
      </c>
      <c r="E71" s="163">
        <f>'Data Entry Page'!F82</f>
        <v>0</v>
      </c>
      <c r="F71" s="191">
        <f>'Data Entry Page'!G82</f>
        <v>0</v>
      </c>
      <c r="G71" s="244">
        <f>'Data Entry Page'!H82</f>
        <v>0</v>
      </c>
      <c r="H71" s="147">
        <f>'Data Entry Page'!I82</f>
        <v>0</v>
      </c>
      <c r="I71" s="302">
        <f>'Data Entry Page'!J82</f>
        <v>0</v>
      </c>
      <c r="J71" s="303">
        <f>'Data Entry Page'!K82</f>
        <v>0</v>
      </c>
      <c r="K71" s="110"/>
      <c r="L71" s="112">
        <f>'Data Entry Page'!N82</f>
        <v>0</v>
      </c>
      <c r="M71" s="313">
        <f>'Data Entry Page'!S82</f>
        <v>0</v>
      </c>
      <c r="N71" s="131">
        <f>'Data Entry Page'!V82</f>
        <v>0</v>
      </c>
      <c r="O71" s="305">
        <f>'Data Entry Page'!W82</f>
        <v>0</v>
      </c>
      <c r="P71" s="107"/>
      <c r="Q71" s="108"/>
      <c r="R71" s="108"/>
      <c r="S71" s="108"/>
      <c r="T71" s="108"/>
      <c r="U71" s="109"/>
      <c r="V71" s="110"/>
      <c r="W71" s="110"/>
      <c r="X71" s="110"/>
      <c r="Y71" s="123"/>
      <c r="Z71" s="125"/>
      <c r="AA71" s="126"/>
      <c r="AB71" s="126"/>
      <c r="AC71" s="126"/>
      <c r="AD71" s="126"/>
      <c r="AE71" s="298">
        <f>'Data Entry Page'!AM82</f>
        <v>0</v>
      </c>
      <c r="AF71" s="299">
        <f>'Data Entry Page'!AN82</f>
        <v>0</v>
      </c>
      <c r="AG71" s="299">
        <f>'Data Entry Page'!AO82</f>
        <v>0</v>
      </c>
      <c r="AH71" s="299">
        <f>'Data Entry Page'!AP82</f>
        <v>0</v>
      </c>
      <c r="AI71" s="300">
        <f>'Data Entry Page'!AQ82</f>
        <v>0</v>
      </c>
    </row>
    <row r="72" spans="2:35" ht="18" customHeight="1" x14ac:dyDescent="0.35">
      <c r="B72" s="301">
        <f>'Data Entry Page'!C83</f>
        <v>0</v>
      </c>
      <c r="C72" s="304">
        <f>'Data Entry Page'!D83</f>
        <v>0</v>
      </c>
      <c r="D72" s="164">
        <f>'Data Entry Page'!E83</f>
        <v>0</v>
      </c>
      <c r="E72" s="163">
        <f>'Data Entry Page'!F83</f>
        <v>0</v>
      </c>
      <c r="F72" s="191">
        <f>'Data Entry Page'!G83</f>
        <v>0</v>
      </c>
      <c r="G72" s="244">
        <f>'Data Entry Page'!H83</f>
        <v>0</v>
      </c>
      <c r="H72" s="147">
        <f>'Data Entry Page'!I83</f>
        <v>0</v>
      </c>
      <c r="I72" s="302">
        <f>'Data Entry Page'!J83</f>
        <v>0</v>
      </c>
      <c r="J72" s="303">
        <f>'Data Entry Page'!K83</f>
        <v>0</v>
      </c>
      <c r="K72" s="110"/>
      <c r="L72" s="112">
        <f>'Data Entry Page'!N83</f>
        <v>0</v>
      </c>
      <c r="M72" s="313">
        <f>'Data Entry Page'!S83</f>
        <v>0</v>
      </c>
      <c r="N72" s="131">
        <f>'Data Entry Page'!V83</f>
        <v>0</v>
      </c>
      <c r="O72" s="305">
        <f>'Data Entry Page'!W83</f>
        <v>0</v>
      </c>
      <c r="P72" s="107"/>
      <c r="Q72" s="108"/>
      <c r="R72" s="108"/>
      <c r="S72" s="108"/>
      <c r="T72" s="108"/>
      <c r="U72" s="109"/>
      <c r="V72" s="110"/>
      <c r="W72" s="110"/>
      <c r="X72" s="110"/>
      <c r="Y72" s="123"/>
      <c r="Z72" s="125"/>
      <c r="AA72" s="126"/>
      <c r="AB72" s="126"/>
      <c r="AC72" s="126"/>
      <c r="AD72" s="126"/>
      <c r="AE72" s="298">
        <f>'Data Entry Page'!AM83</f>
        <v>0</v>
      </c>
      <c r="AF72" s="299">
        <f>'Data Entry Page'!AN83</f>
        <v>0</v>
      </c>
      <c r="AG72" s="299">
        <f>'Data Entry Page'!AO83</f>
        <v>0</v>
      </c>
      <c r="AH72" s="299">
        <f>'Data Entry Page'!AP83</f>
        <v>0</v>
      </c>
      <c r="AI72" s="300">
        <f>'Data Entry Page'!AQ83</f>
        <v>0</v>
      </c>
    </row>
    <row r="73" spans="2:35" ht="18" customHeight="1" x14ac:dyDescent="0.35">
      <c r="B73" s="301">
        <f>'Data Entry Page'!C84</f>
        <v>0</v>
      </c>
      <c r="C73" s="304">
        <f>'Data Entry Page'!D84</f>
        <v>0</v>
      </c>
      <c r="D73" s="164">
        <f>'Data Entry Page'!E84</f>
        <v>0</v>
      </c>
      <c r="E73" s="163">
        <f>'Data Entry Page'!F84</f>
        <v>0</v>
      </c>
      <c r="F73" s="191">
        <f>'Data Entry Page'!G84</f>
        <v>0</v>
      </c>
      <c r="G73" s="244">
        <f>'Data Entry Page'!H84</f>
        <v>0</v>
      </c>
      <c r="H73" s="147">
        <f>'Data Entry Page'!I84</f>
        <v>0</v>
      </c>
      <c r="I73" s="302">
        <f>'Data Entry Page'!J84</f>
        <v>0</v>
      </c>
      <c r="J73" s="303">
        <f>'Data Entry Page'!K84</f>
        <v>0</v>
      </c>
      <c r="K73" s="110"/>
      <c r="L73" s="112">
        <f>'Data Entry Page'!N84</f>
        <v>0</v>
      </c>
      <c r="M73" s="313">
        <f>'Data Entry Page'!S84</f>
        <v>0</v>
      </c>
      <c r="N73" s="131">
        <f>'Data Entry Page'!V84</f>
        <v>0</v>
      </c>
      <c r="O73" s="305">
        <f>'Data Entry Page'!W84</f>
        <v>0</v>
      </c>
      <c r="P73" s="107"/>
      <c r="Q73" s="108"/>
      <c r="R73" s="108"/>
      <c r="S73" s="108"/>
      <c r="T73" s="108"/>
      <c r="U73" s="109"/>
      <c r="V73" s="110"/>
      <c r="W73" s="110"/>
      <c r="X73" s="110"/>
      <c r="Y73" s="123"/>
      <c r="Z73" s="125"/>
      <c r="AA73" s="126"/>
      <c r="AB73" s="126"/>
      <c r="AC73" s="126"/>
      <c r="AD73" s="126"/>
      <c r="AE73" s="298">
        <f>'Data Entry Page'!AM84</f>
        <v>0</v>
      </c>
      <c r="AF73" s="299">
        <f>'Data Entry Page'!AN84</f>
        <v>0</v>
      </c>
      <c r="AG73" s="299">
        <f>'Data Entry Page'!AO84</f>
        <v>0</v>
      </c>
      <c r="AH73" s="299">
        <f>'Data Entry Page'!AP84</f>
        <v>0</v>
      </c>
      <c r="AI73" s="300">
        <f>'Data Entry Page'!AQ84</f>
        <v>0</v>
      </c>
    </row>
    <row r="74" spans="2:35" ht="18" customHeight="1" x14ac:dyDescent="0.35">
      <c r="B74" s="301">
        <f>'Data Entry Page'!C85</f>
        <v>0</v>
      </c>
      <c r="C74" s="304">
        <f>'Data Entry Page'!D85</f>
        <v>0</v>
      </c>
      <c r="D74" s="164">
        <f>'Data Entry Page'!E85</f>
        <v>0</v>
      </c>
      <c r="E74" s="163">
        <f>'Data Entry Page'!F85</f>
        <v>0</v>
      </c>
      <c r="F74" s="191">
        <f>'Data Entry Page'!G85</f>
        <v>0</v>
      </c>
      <c r="G74" s="244">
        <f>'Data Entry Page'!H85</f>
        <v>0</v>
      </c>
      <c r="H74" s="147">
        <f>'Data Entry Page'!I85</f>
        <v>0</v>
      </c>
      <c r="I74" s="302">
        <f>'Data Entry Page'!J85</f>
        <v>0</v>
      </c>
      <c r="J74" s="303">
        <f>'Data Entry Page'!K85</f>
        <v>0</v>
      </c>
      <c r="K74" s="110"/>
      <c r="L74" s="112">
        <f>'Data Entry Page'!N85</f>
        <v>0</v>
      </c>
      <c r="M74" s="313">
        <f>'Data Entry Page'!S85</f>
        <v>0</v>
      </c>
      <c r="N74" s="131">
        <f>'Data Entry Page'!V85</f>
        <v>0</v>
      </c>
      <c r="O74" s="305">
        <f>'Data Entry Page'!W85</f>
        <v>0</v>
      </c>
      <c r="P74" s="107"/>
      <c r="Q74" s="108"/>
      <c r="R74" s="108"/>
      <c r="S74" s="108"/>
      <c r="T74" s="108"/>
      <c r="U74" s="109"/>
      <c r="V74" s="110"/>
      <c r="W74" s="110"/>
      <c r="X74" s="110"/>
      <c r="Y74" s="123"/>
      <c r="Z74" s="125"/>
      <c r="AA74" s="126"/>
      <c r="AB74" s="126"/>
      <c r="AC74" s="126"/>
      <c r="AD74" s="126"/>
      <c r="AE74" s="298">
        <f>'Data Entry Page'!AM85</f>
        <v>0</v>
      </c>
      <c r="AF74" s="299">
        <f>'Data Entry Page'!AN85</f>
        <v>0</v>
      </c>
      <c r="AG74" s="299">
        <f>'Data Entry Page'!AO85</f>
        <v>0</v>
      </c>
      <c r="AH74" s="299">
        <f>'Data Entry Page'!AP85</f>
        <v>0</v>
      </c>
      <c r="AI74" s="300">
        <f>'Data Entry Page'!AQ85</f>
        <v>0</v>
      </c>
    </row>
    <row r="75" spans="2:35" ht="18" customHeight="1" x14ac:dyDescent="0.35">
      <c r="B75" s="301">
        <f>'Data Entry Page'!C86</f>
        <v>0</v>
      </c>
      <c r="C75" s="304">
        <f>'Data Entry Page'!D86</f>
        <v>0</v>
      </c>
      <c r="D75" s="164">
        <f>'Data Entry Page'!E86</f>
        <v>0</v>
      </c>
      <c r="E75" s="163">
        <f>'Data Entry Page'!F86</f>
        <v>0</v>
      </c>
      <c r="F75" s="191">
        <f>'Data Entry Page'!G86</f>
        <v>0</v>
      </c>
      <c r="G75" s="244">
        <f>'Data Entry Page'!H86</f>
        <v>0</v>
      </c>
      <c r="H75" s="147">
        <f>'Data Entry Page'!I86</f>
        <v>0</v>
      </c>
      <c r="I75" s="302">
        <f>'Data Entry Page'!J86</f>
        <v>0</v>
      </c>
      <c r="J75" s="303">
        <f>'Data Entry Page'!K86</f>
        <v>0</v>
      </c>
      <c r="K75" s="110"/>
      <c r="L75" s="112">
        <f>'Data Entry Page'!N86</f>
        <v>0</v>
      </c>
      <c r="M75" s="313">
        <f>'Data Entry Page'!S86</f>
        <v>0</v>
      </c>
      <c r="N75" s="131">
        <f>'Data Entry Page'!V86</f>
        <v>0</v>
      </c>
      <c r="O75" s="305">
        <f>'Data Entry Page'!W86</f>
        <v>0</v>
      </c>
      <c r="P75" s="107"/>
      <c r="Q75" s="108"/>
      <c r="R75" s="108"/>
      <c r="S75" s="108"/>
      <c r="T75" s="108"/>
      <c r="U75" s="109"/>
      <c r="V75" s="110"/>
      <c r="W75" s="110"/>
      <c r="X75" s="110"/>
      <c r="Y75" s="123"/>
      <c r="Z75" s="125"/>
      <c r="AA75" s="126"/>
      <c r="AB75" s="126"/>
      <c r="AC75" s="126"/>
      <c r="AD75" s="126"/>
      <c r="AE75" s="298">
        <f>'Data Entry Page'!AM86</f>
        <v>0</v>
      </c>
      <c r="AF75" s="299">
        <f>'Data Entry Page'!AN86</f>
        <v>0</v>
      </c>
      <c r="AG75" s="299">
        <f>'Data Entry Page'!AO86</f>
        <v>0</v>
      </c>
      <c r="AH75" s="299">
        <f>'Data Entry Page'!AP86</f>
        <v>0</v>
      </c>
      <c r="AI75" s="300">
        <f>'Data Entry Page'!AQ86</f>
        <v>0</v>
      </c>
    </row>
    <row r="76" spans="2:35" ht="18" customHeight="1" x14ac:dyDescent="0.35">
      <c r="B76" s="301">
        <f>'Data Entry Page'!C87</f>
        <v>0</v>
      </c>
      <c r="C76" s="304">
        <f>'Data Entry Page'!D87</f>
        <v>0</v>
      </c>
      <c r="D76" s="164">
        <f>'Data Entry Page'!E87</f>
        <v>0</v>
      </c>
      <c r="E76" s="163">
        <f>'Data Entry Page'!F87</f>
        <v>0</v>
      </c>
      <c r="F76" s="191">
        <f>'Data Entry Page'!G87</f>
        <v>0</v>
      </c>
      <c r="G76" s="244">
        <f>'Data Entry Page'!H87</f>
        <v>0</v>
      </c>
      <c r="H76" s="147">
        <f>'Data Entry Page'!I87</f>
        <v>0</v>
      </c>
      <c r="I76" s="302">
        <f>'Data Entry Page'!J87</f>
        <v>0</v>
      </c>
      <c r="J76" s="303">
        <f>'Data Entry Page'!K87</f>
        <v>0</v>
      </c>
      <c r="K76" s="110"/>
      <c r="L76" s="112">
        <f>'Data Entry Page'!N87</f>
        <v>0</v>
      </c>
      <c r="M76" s="313">
        <f>'Data Entry Page'!S87</f>
        <v>0</v>
      </c>
      <c r="N76" s="131">
        <f>'Data Entry Page'!V87</f>
        <v>0</v>
      </c>
      <c r="O76" s="305">
        <f>'Data Entry Page'!W87</f>
        <v>0</v>
      </c>
      <c r="P76" s="107"/>
      <c r="Q76" s="108"/>
      <c r="R76" s="108"/>
      <c r="S76" s="108"/>
      <c r="T76" s="108"/>
      <c r="U76" s="109"/>
      <c r="V76" s="110"/>
      <c r="W76" s="110"/>
      <c r="X76" s="110"/>
      <c r="Y76" s="123"/>
      <c r="Z76" s="125"/>
      <c r="AA76" s="126"/>
      <c r="AB76" s="126"/>
      <c r="AC76" s="126"/>
      <c r="AD76" s="126"/>
      <c r="AE76" s="298">
        <f>'Data Entry Page'!AM87</f>
        <v>0</v>
      </c>
      <c r="AF76" s="299">
        <f>'Data Entry Page'!AN87</f>
        <v>0</v>
      </c>
      <c r="AG76" s="299">
        <f>'Data Entry Page'!AO87</f>
        <v>0</v>
      </c>
      <c r="AH76" s="299">
        <f>'Data Entry Page'!AP87</f>
        <v>0</v>
      </c>
      <c r="AI76" s="300">
        <f>'Data Entry Page'!AQ87</f>
        <v>0</v>
      </c>
    </row>
    <row r="77" spans="2:35" ht="18" customHeight="1" x14ac:dyDescent="0.35">
      <c r="B77" s="301">
        <f>'Data Entry Page'!C88</f>
        <v>0</v>
      </c>
      <c r="C77" s="304">
        <f>'Data Entry Page'!D88</f>
        <v>0</v>
      </c>
      <c r="D77" s="164">
        <f>'Data Entry Page'!E88</f>
        <v>0</v>
      </c>
      <c r="E77" s="163">
        <f>'Data Entry Page'!F88</f>
        <v>0</v>
      </c>
      <c r="F77" s="191">
        <f>'Data Entry Page'!G88</f>
        <v>0</v>
      </c>
      <c r="G77" s="244">
        <f>'Data Entry Page'!H88</f>
        <v>0</v>
      </c>
      <c r="H77" s="147">
        <f>'Data Entry Page'!I88</f>
        <v>0</v>
      </c>
      <c r="I77" s="302">
        <f>'Data Entry Page'!J88</f>
        <v>0</v>
      </c>
      <c r="J77" s="303">
        <f>'Data Entry Page'!K88</f>
        <v>0</v>
      </c>
      <c r="K77" s="110"/>
      <c r="L77" s="112">
        <f>'Data Entry Page'!N88</f>
        <v>0</v>
      </c>
      <c r="M77" s="313">
        <f>'Data Entry Page'!S88</f>
        <v>0</v>
      </c>
      <c r="N77" s="131">
        <f>'Data Entry Page'!V88</f>
        <v>0</v>
      </c>
      <c r="O77" s="305">
        <f>'Data Entry Page'!W88</f>
        <v>0</v>
      </c>
      <c r="P77" s="107"/>
      <c r="Q77" s="108"/>
      <c r="R77" s="108"/>
      <c r="S77" s="108"/>
      <c r="T77" s="108"/>
      <c r="U77" s="109"/>
      <c r="V77" s="110"/>
      <c r="W77" s="110"/>
      <c r="X77" s="110"/>
      <c r="Y77" s="123"/>
      <c r="Z77" s="125"/>
      <c r="AA77" s="126"/>
      <c r="AB77" s="126"/>
      <c r="AC77" s="126"/>
      <c r="AD77" s="126"/>
      <c r="AE77" s="298">
        <f>'Data Entry Page'!AM88</f>
        <v>0</v>
      </c>
      <c r="AF77" s="299">
        <f>'Data Entry Page'!AN88</f>
        <v>0</v>
      </c>
      <c r="AG77" s="299">
        <f>'Data Entry Page'!AO88</f>
        <v>0</v>
      </c>
      <c r="AH77" s="299">
        <f>'Data Entry Page'!AP88</f>
        <v>0</v>
      </c>
      <c r="AI77" s="300">
        <f>'Data Entry Page'!AQ88</f>
        <v>0</v>
      </c>
    </row>
    <row r="78" spans="2:35" ht="18" customHeight="1" x14ac:dyDescent="0.35">
      <c r="B78" s="301">
        <f>'Data Entry Page'!C89</f>
        <v>0</v>
      </c>
      <c r="C78" s="304">
        <f>'Data Entry Page'!D89</f>
        <v>0</v>
      </c>
      <c r="D78" s="164">
        <f>'Data Entry Page'!E89</f>
        <v>0</v>
      </c>
      <c r="E78" s="163">
        <f>'Data Entry Page'!F89</f>
        <v>0</v>
      </c>
      <c r="F78" s="191">
        <f>'Data Entry Page'!G89</f>
        <v>0</v>
      </c>
      <c r="G78" s="244">
        <f>'Data Entry Page'!H89</f>
        <v>0</v>
      </c>
      <c r="H78" s="147">
        <f>'Data Entry Page'!I89</f>
        <v>0</v>
      </c>
      <c r="I78" s="302">
        <f>'Data Entry Page'!J89</f>
        <v>0</v>
      </c>
      <c r="J78" s="303">
        <f>'Data Entry Page'!K89</f>
        <v>0</v>
      </c>
      <c r="K78" s="110"/>
      <c r="L78" s="112">
        <f>'Data Entry Page'!N89</f>
        <v>0</v>
      </c>
      <c r="M78" s="313">
        <f>'Data Entry Page'!S89</f>
        <v>0</v>
      </c>
      <c r="N78" s="131">
        <f>'Data Entry Page'!V89</f>
        <v>0</v>
      </c>
      <c r="O78" s="305">
        <f>'Data Entry Page'!W89</f>
        <v>0</v>
      </c>
      <c r="P78" s="107"/>
      <c r="Q78" s="108"/>
      <c r="R78" s="108"/>
      <c r="S78" s="108"/>
      <c r="T78" s="108"/>
      <c r="U78" s="109"/>
      <c r="V78" s="110"/>
      <c r="W78" s="110"/>
      <c r="X78" s="110"/>
      <c r="Y78" s="123"/>
      <c r="Z78" s="125"/>
      <c r="AA78" s="126"/>
      <c r="AB78" s="126"/>
      <c r="AC78" s="126"/>
      <c r="AD78" s="126"/>
      <c r="AE78" s="298">
        <f>'Data Entry Page'!AM89</f>
        <v>0</v>
      </c>
      <c r="AF78" s="299">
        <f>'Data Entry Page'!AN89</f>
        <v>0</v>
      </c>
      <c r="AG78" s="299">
        <f>'Data Entry Page'!AO89</f>
        <v>0</v>
      </c>
      <c r="AH78" s="299">
        <f>'Data Entry Page'!AP89</f>
        <v>0</v>
      </c>
      <c r="AI78" s="300">
        <f>'Data Entry Page'!AQ89</f>
        <v>0</v>
      </c>
    </row>
    <row r="79" spans="2:35" ht="18" customHeight="1" x14ac:dyDescent="0.35">
      <c r="B79" s="301">
        <f>'Data Entry Page'!C90</f>
        <v>0</v>
      </c>
      <c r="C79" s="304">
        <f>'Data Entry Page'!D90</f>
        <v>0</v>
      </c>
      <c r="D79" s="164">
        <f>'Data Entry Page'!E90</f>
        <v>0</v>
      </c>
      <c r="E79" s="163">
        <f>'Data Entry Page'!F90</f>
        <v>0</v>
      </c>
      <c r="F79" s="191">
        <f>'Data Entry Page'!G90</f>
        <v>0</v>
      </c>
      <c r="G79" s="244">
        <f>'Data Entry Page'!H90</f>
        <v>0</v>
      </c>
      <c r="H79" s="147">
        <f>'Data Entry Page'!I90</f>
        <v>0</v>
      </c>
      <c r="I79" s="302">
        <f>'Data Entry Page'!J90</f>
        <v>0</v>
      </c>
      <c r="J79" s="303">
        <f>'Data Entry Page'!K90</f>
        <v>0</v>
      </c>
      <c r="K79" s="110"/>
      <c r="L79" s="112">
        <f>'Data Entry Page'!N90</f>
        <v>0</v>
      </c>
      <c r="M79" s="313">
        <f>'Data Entry Page'!S90</f>
        <v>0</v>
      </c>
      <c r="N79" s="131">
        <f>'Data Entry Page'!V90</f>
        <v>0</v>
      </c>
      <c r="O79" s="305">
        <f>'Data Entry Page'!W90</f>
        <v>0</v>
      </c>
      <c r="P79" s="107"/>
      <c r="Q79" s="108"/>
      <c r="R79" s="108"/>
      <c r="S79" s="108"/>
      <c r="T79" s="108"/>
      <c r="U79" s="109"/>
      <c r="V79" s="110"/>
      <c r="W79" s="110"/>
      <c r="X79" s="110"/>
      <c r="Y79" s="123"/>
      <c r="Z79" s="125"/>
      <c r="AA79" s="126"/>
      <c r="AB79" s="126"/>
      <c r="AC79" s="126"/>
      <c r="AD79" s="126"/>
      <c r="AE79" s="298">
        <f>'Data Entry Page'!AM90</f>
        <v>0</v>
      </c>
      <c r="AF79" s="299">
        <f>'Data Entry Page'!AN90</f>
        <v>0</v>
      </c>
      <c r="AG79" s="299">
        <f>'Data Entry Page'!AO90</f>
        <v>0</v>
      </c>
      <c r="AH79" s="299">
        <f>'Data Entry Page'!AP90</f>
        <v>0</v>
      </c>
      <c r="AI79" s="300">
        <f>'Data Entry Page'!AQ90</f>
        <v>0</v>
      </c>
    </row>
    <row r="80" spans="2:35" ht="18" customHeight="1" x14ac:dyDescent="0.35">
      <c r="B80" s="301">
        <f>'Data Entry Page'!C91</f>
        <v>0</v>
      </c>
      <c r="C80" s="304">
        <f>'Data Entry Page'!D91</f>
        <v>0</v>
      </c>
      <c r="D80" s="164">
        <f>'Data Entry Page'!E91</f>
        <v>0</v>
      </c>
      <c r="E80" s="163">
        <f>'Data Entry Page'!F91</f>
        <v>0</v>
      </c>
      <c r="F80" s="191">
        <f>'Data Entry Page'!G91</f>
        <v>0</v>
      </c>
      <c r="G80" s="244">
        <f>'Data Entry Page'!H91</f>
        <v>0</v>
      </c>
      <c r="H80" s="147">
        <f>'Data Entry Page'!I91</f>
        <v>0</v>
      </c>
      <c r="I80" s="302">
        <f>'Data Entry Page'!J91</f>
        <v>0</v>
      </c>
      <c r="J80" s="303">
        <f>'Data Entry Page'!K91</f>
        <v>0</v>
      </c>
      <c r="K80" s="110"/>
      <c r="L80" s="112">
        <f>'Data Entry Page'!N91</f>
        <v>0</v>
      </c>
      <c r="M80" s="313">
        <f>'Data Entry Page'!S91</f>
        <v>0</v>
      </c>
      <c r="N80" s="131">
        <f>'Data Entry Page'!V91</f>
        <v>0</v>
      </c>
      <c r="O80" s="305">
        <f>'Data Entry Page'!W91</f>
        <v>0</v>
      </c>
      <c r="P80" s="107"/>
      <c r="Q80" s="108"/>
      <c r="R80" s="108"/>
      <c r="S80" s="108"/>
      <c r="T80" s="108"/>
      <c r="U80" s="109"/>
      <c r="V80" s="110"/>
      <c r="W80" s="110"/>
      <c r="X80" s="110"/>
      <c r="Y80" s="123"/>
      <c r="Z80" s="125"/>
      <c r="AA80" s="126"/>
      <c r="AB80" s="126"/>
      <c r="AC80" s="126"/>
      <c r="AD80" s="126"/>
      <c r="AE80" s="298">
        <f>'Data Entry Page'!AM91</f>
        <v>0</v>
      </c>
      <c r="AF80" s="299">
        <f>'Data Entry Page'!AN91</f>
        <v>0</v>
      </c>
      <c r="AG80" s="299">
        <f>'Data Entry Page'!AO91</f>
        <v>0</v>
      </c>
      <c r="AH80" s="299">
        <f>'Data Entry Page'!AP91</f>
        <v>0</v>
      </c>
      <c r="AI80" s="300">
        <f>'Data Entry Page'!AQ91</f>
        <v>0</v>
      </c>
    </row>
    <row r="81" spans="2:35" ht="18" customHeight="1" x14ac:dyDescent="0.35">
      <c r="B81" s="301">
        <f>'Data Entry Page'!C92</f>
        <v>0</v>
      </c>
      <c r="C81" s="304">
        <f>'Data Entry Page'!D92</f>
        <v>0</v>
      </c>
      <c r="D81" s="164">
        <f>'Data Entry Page'!E92</f>
        <v>0</v>
      </c>
      <c r="E81" s="163">
        <f>'Data Entry Page'!F92</f>
        <v>0</v>
      </c>
      <c r="F81" s="191">
        <f>'Data Entry Page'!G92</f>
        <v>0</v>
      </c>
      <c r="G81" s="244">
        <f>'Data Entry Page'!H92</f>
        <v>0</v>
      </c>
      <c r="H81" s="147">
        <f>'Data Entry Page'!I92</f>
        <v>0</v>
      </c>
      <c r="I81" s="302">
        <f>'Data Entry Page'!J92</f>
        <v>0</v>
      </c>
      <c r="J81" s="303">
        <f>'Data Entry Page'!K92</f>
        <v>0</v>
      </c>
      <c r="K81" s="110"/>
      <c r="L81" s="112">
        <f>'Data Entry Page'!N92</f>
        <v>0</v>
      </c>
      <c r="M81" s="313">
        <f>'Data Entry Page'!S92</f>
        <v>0</v>
      </c>
      <c r="N81" s="131">
        <f>'Data Entry Page'!V92</f>
        <v>0</v>
      </c>
      <c r="O81" s="305">
        <f>'Data Entry Page'!W92</f>
        <v>0</v>
      </c>
      <c r="P81" s="107"/>
      <c r="Q81" s="108"/>
      <c r="R81" s="108"/>
      <c r="S81" s="108"/>
      <c r="T81" s="108"/>
      <c r="U81" s="109"/>
      <c r="V81" s="110"/>
      <c r="W81" s="110"/>
      <c r="X81" s="110"/>
      <c r="Y81" s="123"/>
      <c r="Z81" s="125"/>
      <c r="AA81" s="126"/>
      <c r="AB81" s="126"/>
      <c r="AC81" s="126"/>
      <c r="AD81" s="126"/>
      <c r="AE81" s="298">
        <f>'Data Entry Page'!AM92</f>
        <v>0</v>
      </c>
      <c r="AF81" s="299">
        <f>'Data Entry Page'!AN92</f>
        <v>0</v>
      </c>
      <c r="AG81" s="299">
        <f>'Data Entry Page'!AO92</f>
        <v>0</v>
      </c>
      <c r="AH81" s="299">
        <f>'Data Entry Page'!AP92</f>
        <v>0</v>
      </c>
      <c r="AI81" s="300">
        <f>'Data Entry Page'!AQ92</f>
        <v>0</v>
      </c>
    </row>
    <row r="82" spans="2:35" ht="18" customHeight="1" x14ac:dyDescent="0.35">
      <c r="B82" s="301">
        <f>'Data Entry Page'!C93</f>
        <v>0</v>
      </c>
      <c r="C82" s="304">
        <f>'Data Entry Page'!D93</f>
        <v>0</v>
      </c>
      <c r="D82" s="164">
        <f>'Data Entry Page'!E93</f>
        <v>0</v>
      </c>
      <c r="E82" s="163">
        <f>'Data Entry Page'!F93</f>
        <v>0</v>
      </c>
      <c r="F82" s="191">
        <f>'Data Entry Page'!G93</f>
        <v>0</v>
      </c>
      <c r="G82" s="244">
        <f>'Data Entry Page'!H93</f>
        <v>0</v>
      </c>
      <c r="H82" s="147">
        <f>'Data Entry Page'!I93</f>
        <v>0</v>
      </c>
      <c r="I82" s="302">
        <f>'Data Entry Page'!J93</f>
        <v>0</v>
      </c>
      <c r="J82" s="303">
        <f>'Data Entry Page'!K93</f>
        <v>0</v>
      </c>
      <c r="K82" s="110"/>
      <c r="L82" s="112">
        <f>'Data Entry Page'!N93</f>
        <v>0</v>
      </c>
      <c r="M82" s="313">
        <f>'Data Entry Page'!S93</f>
        <v>0</v>
      </c>
      <c r="N82" s="131">
        <f>'Data Entry Page'!V93</f>
        <v>0</v>
      </c>
      <c r="O82" s="305">
        <f>'Data Entry Page'!W93</f>
        <v>0</v>
      </c>
      <c r="P82" s="107"/>
      <c r="Q82" s="108"/>
      <c r="R82" s="108"/>
      <c r="S82" s="108"/>
      <c r="T82" s="108"/>
      <c r="U82" s="109"/>
      <c r="V82" s="110"/>
      <c r="W82" s="110"/>
      <c r="X82" s="110"/>
      <c r="Y82" s="123"/>
      <c r="Z82" s="125"/>
      <c r="AA82" s="126"/>
      <c r="AB82" s="126"/>
      <c r="AC82" s="126"/>
      <c r="AD82" s="126"/>
      <c r="AE82" s="298">
        <f>'Data Entry Page'!AM93</f>
        <v>0</v>
      </c>
      <c r="AF82" s="299">
        <f>'Data Entry Page'!AN93</f>
        <v>0</v>
      </c>
      <c r="AG82" s="299">
        <f>'Data Entry Page'!AO93</f>
        <v>0</v>
      </c>
      <c r="AH82" s="299">
        <f>'Data Entry Page'!AP93</f>
        <v>0</v>
      </c>
      <c r="AI82" s="300">
        <f>'Data Entry Page'!AQ93</f>
        <v>0</v>
      </c>
    </row>
    <row r="83" spans="2:35" ht="18" customHeight="1" x14ac:dyDescent="0.35">
      <c r="B83" s="301">
        <f>'Data Entry Page'!C94</f>
        <v>0</v>
      </c>
      <c r="C83" s="304">
        <f>'Data Entry Page'!D94</f>
        <v>0</v>
      </c>
      <c r="D83" s="164">
        <f>'Data Entry Page'!E94</f>
        <v>0</v>
      </c>
      <c r="E83" s="163">
        <f>'Data Entry Page'!F94</f>
        <v>0</v>
      </c>
      <c r="F83" s="191">
        <f>'Data Entry Page'!G94</f>
        <v>0</v>
      </c>
      <c r="G83" s="244">
        <f>'Data Entry Page'!H94</f>
        <v>0</v>
      </c>
      <c r="H83" s="147">
        <f>'Data Entry Page'!I94</f>
        <v>0</v>
      </c>
      <c r="I83" s="302">
        <f>'Data Entry Page'!J94</f>
        <v>0</v>
      </c>
      <c r="J83" s="303">
        <f>'Data Entry Page'!K94</f>
        <v>0</v>
      </c>
      <c r="K83" s="110"/>
      <c r="L83" s="112">
        <f>'Data Entry Page'!N94</f>
        <v>0</v>
      </c>
      <c r="M83" s="313">
        <f>'Data Entry Page'!S94</f>
        <v>0</v>
      </c>
      <c r="N83" s="131">
        <f>'Data Entry Page'!V94</f>
        <v>0</v>
      </c>
      <c r="O83" s="305">
        <f>'Data Entry Page'!W94</f>
        <v>0</v>
      </c>
      <c r="P83" s="107"/>
      <c r="Q83" s="108"/>
      <c r="R83" s="108"/>
      <c r="S83" s="108"/>
      <c r="T83" s="108"/>
      <c r="U83" s="109"/>
      <c r="V83" s="110"/>
      <c r="W83" s="110"/>
      <c r="X83" s="110"/>
      <c r="Y83" s="123"/>
      <c r="Z83" s="125"/>
      <c r="AA83" s="126"/>
      <c r="AB83" s="126"/>
      <c r="AC83" s="126"/>
      <c r="AD83" s="126"/>
      <c r="AE83" s="298">
        <f>'Data Entry Page'!AM94</f>
        <v>0</v>
      </c>
      <c r="AF83" s="299">
        <f>'Data Entry Page'!AN94</f>
        <v>0</v>
      </c>
      <c r="AG83" s="299">
        <f>'Data Entry Page'!AO94</f>
        <v>0</v>
      </c>
      <c r="AH83" s="299">
        <f>'Data Entry Page'!AP94</f>
        <v>0</v>
      </c>
      <c r="AI83" s="300">
        <f>'Data Entry Page'!AQ94</f>
        <v>0</v>
      </c>
    </row>
    <row r="84" spans="2:35" ht="18" customHeight="1" x14ac:dyDescent="0.35">
      <c r="B84" s="301">
        <f>'Data Entry Page'!C95</f>
        <v>0</v>
      </c>
      <c r="C84" s="304">
        <f>'Data Entry Page'!D95</f>
        <v>0</v>
      </c>
      <c r="D84" s="164">
        <f>'Data Entry Page'!E95</f>
        <v>0</v>
      </c>
      <c r="E84" s="163">
        <f>'Data Entry Page'!F95</f>
        <v>0</v>
      </c>
      <c r="F84" s="191">
        <f>'Data Entry Page'!G95</f>
        <v>0</v>
      </c>
      <c r="G84" s="244">
        <f>'Data Entry Page'!H95</f>
        <v>0</v>
      </c>
      <c r="H84" s="147">
        <f>'Data Entry Page'!I95</f>
        <v>0</v>
      </c>
      <c r="I84" s="302">
        <f>'Data Entry Page'!J95</f>
        <v>0</v>
      </c>
      <c r="J84" s="303">
        <f>'Data Entry Page'!K95</f>
        <v>0</v>
      </c>
      <c r="K84" s="110"/>
      <c r="L84" s="112">
        <f>'Data Entry Page'!N95</f>
        <v>0</v>
      </c>
      <c r="M84" s="313">
        <f>'Data Entry Page'!S95</f>
        <v>0</v>
      </c>
      <c r="N84" s="131">
        <f>'Data Entry Page'!V95</f>
        <v>0</v>
      </c>
      <c r="O84" s="305">
        <f>'Data Entry Page'!W95</f>
        <v>0</v>
      </c>
      <c r="P84" s="107"/>
      <c r="Q84" s="108"/>
      <c r="R84" s="108"/>
      <c r="S84" s="108"/>
      <c r="T84" s="108"/>
      <c r="U84" s="109"/>
      <c r="V84" s="110"/>
      <c r="W84" s="110"/>
      <c r="X84" s="110"/>
      <c r="Y84" s="123"/>
      <c r="Z84" s="125"/>
      <c r="AA84" s="126"/>
      <c r="AB84" s="126"/>
      <c r="AC84" s="126"/>
      <c r="AD84" s="126"/>
      <c r="AE84" s="298">
        <f>'Data Entry Page'!AM95</f>
        <v>0</v>
      </c>
      <c r="AF84" s="299">
        <f>'Data Entry Page'!AN95</f>
        <v>0</v>
      </c>
      <c r="AG84" s="299">
        <f>'Data Entry Page'!AO95</f>
        <v>0</v>
      </c>
      <c r="AH84" s="299">
        <f>'Data Entry Page'!AP95</f>
        <v>0</v>
      </c>
      <c r="AI84" s="300">
        <f>'Data Entry Page'!AQ95</f>
        <v>0</v>
      </c>
    </row>
    <row r="85" spans="2:35" ht="18" customHeight="1" x14ac:dyDescent="0.35">
      <c r="B85" s="301">
        <f>'Data Entry Page'!C96</f>
        <v>0</v>
      </c>
      <c r="C85" s="304">
        <f>'Data Entry Page'!D96</f>
        <v>0</v>
      </c>
      <c r="D85" s="164">
        <f>'Data Entry Page'!E96</f>
        <v>0</v>
      </c>
      <c r="E85" s="163">
        <f>'Data Entry Page'!F96</f>
        <v>0</v>
      </c>
      <c r="F85" s="191">
        <f>'Data Entry Page'!G96</f>
        <v>0</v>
      </c>
      <c r="G85" s="244">
        <f>'Data Entry Page'!H96</f>
        <v>0</v>
      </c>
      <c r="H85" s="147">
        <f>'Data Entry Page'!I96</f>
        <v>0</v>
      </c>
      <c r="I85" s="302">
        <f>'Data Entry Page'!J96</f>
        <v>0</v>
      </c>
      <c r="J85" s="303">
        <f>'Data Entry Page'!K96</f>
        <v>0</v>
      </c>
      <c r="K85" s="110"/>
      <c r="L85" s="112">
        <f>'Data Entry Page'!N96</f>
        <v>0</v>
      </c>
      <c r="M85" s="313">
        <f>'Data Entry Page'!S96</f>
        <v>0</v>
      </c>
      <c r="N85" s="131">
        <f>'Data Entry Page'!V96</f>
        <v>0</v>
      </c>
      <c r="O85" s="305">
        <f>'Data Entry Page'!W96</f>
        <v>0</v>
      </c>
      <c r="P85" s="107"/>
      <c r="Q85" s="108"/>
      <c r="R85" s="108"/>
      <c r="S85" s="108"/>
      <c r="T85" s="108"/>
      <c r="U85" s="109"/>
      <c r="V85" s="110"/>
      <c r="W85" s="110"/>
      <c r="X85" s="110"/>
      <c r="Y85" s="123"/>
      <c r="Z85" s="125"/>
      <c r="AA85" s="126"/>
      <c r="AB85" s="126"/>
      <c r="AC85" s="126"/>
      <c r="AD85" s="126"/>
      <c r="AE85" s="298">
        <f>'Data Entry Page'!AM96</f>
        <v>0</v>
      </c>
      <c r="AF85" s="299">
        <f>'Data Entry Page'!AN96</f>
        <v>0</v>
      </c>
      <c r="AG85" s="299">
        <f>'Data Entry Page'!AO96</f>
        <v>0</v>
      </c>
      <c r="AH85" s="299">
        <f>'Data Entry Page'!AP96</f>
        <v>0</v>
      </c>
      <c r="AI85" s="300">
        <f>'Data Entry Page'!AQ96</f>
        <v>0</v>
      </c>
    </row>
    <row r="86" spans="2:35" ht="18" customHeight="1" x14ac:dyDescent="0.35">
      <c r="B86" s="301">
        <f>'Data Entry Page'!C97</f>
        <v>0</v>
      </c>
      <c r="C86" s="304">
        <f>'Data Entry Page'!D97</f>
        <v>0</v>
      </c>
      <c r="D86" s="164">
        <f>'Data Entry Page'!E97</f>
        <v>0</v>
      </c>
      <c r="E86" s="163">
        <f>'Data Entry Page'!F97</f>
        <v>0</v>
      </c>
      <c r="F86" s="191">
        <f>'Data Entry Page'!G97</f>
        <v>0</v>
      </c>
      <c r="G86" s="244">
        <f>'Data Entry Page'!H97</f>
        <v>0</v>
      </c>
      <c r="H86" s="147">
        <f>'Data Entry Page'!I97</f>
        <v>0</v>
      </c>
      <c r="I86" s="302">
        <f>'Data Entry Page'!J97</f>
        <v>0</v>
      </c>
      <c r="J86" s="303">
        <f>'Data Entry Page'!K97</f>
        <v>0</v>
      </c>
      <c r="K86" s="110"/>
      <c r="L86" s="112">
        <f>'Data Entry Page'!N97</f>
        <v>0</v>
      </c>
      <c r="M86" s="313">
        <f>'Data Entry Page'!S97</f>
        <v>0</v>
      </c>
      <c r="N86" s="131">
        <f>'Data Entry Page'!V97</f>
        <v>0</v>
      </c>
      <c r="O86" s="305">
        <f>'Data Entry Page'!W97</f>
        <v>0</v>
      </c>
      <c r="P86" s="107"/>
      <c r="Q86" s="108"/>
      <c r="R86" s="108"/>
      <c r="S86" s="108"/>
      <c r="T86" s="108"/>
      <c r="U86" s="109"/>
      <c r="V86" s="110"/>
      <c r="W86" s="110"/>
      <c r="X86" s="110"/>
      <c r="Y86" s="123"/>
      <c r="Z86" s="125"/>
      <c r="AA86" s="126"/>
      <c r="AB86" s="126"/>
      <c r="AC86" s="126"/>
      <c r="AD86" s="126"/>
      <c r="AE86" s="298">
        <f>'Data Entry Page'!AM97</f>
        <v>0</v>
      </c>
      <c r="AF86" s="299">
        <f>'Data Entry Page'!AN97</f>
        <v>0</v>
      </c>
      <c r="AG86" s="299">
        <f>'Data Entry Page'!AO97</f>
        <v>0</v>
      </c>
      <c r="AH86" s="299">
        <f>'Data Entry Page'!AP97</f>
        <v>0</v>
      </c>
      <c r="AI86" s="300">
        <f>'Data Entry Page'!AQ97</f>
        <v>0</v>
      </c>
    </row>
    <row r="87" spans="2:35" ht="18" customHeight="1" x14ac:dyDescent="0.35">
      <c r="B87" s="301">
        <f>'Data Entry Page'!C98</f>
        <v>0</v>
      </c>
      <c r="C87" s="304">
        <f>'Data Entry Page'!D98</f>
        <v>0</v>
      </c>
      <c r="D87" s="164">
        <f>'Data Entry Page'!E98</f>
        <v>0</v>
      </c>
      <c r="E87" s="163">
        <f>'Data Entry Page'!F98</f>
        <v>0</v>
      </c>
      <c r="F87" s="191">
        <f>'Data Entry Page'!G98</f>
        <v>0</v>
      </c>
      <c r="G87" s="244">
        <f>'Data Entry Page'!H98</f>
        <v>0</v>
      </c>
      <c r="H87" s="147">
        <f>'Data Entry Page'!I98</f>
        <v>0</v>
      </c>
      <c r="I87" s="302">
        <f>'Data Entry Page'!J98</f>
        <v>0</v>
      </c>
      <c r="J87" s="303">
        <f>'Data Entry Page'!K98</f>
        <v>0</v>
      </c>
      <c r="K87" s="110"/>
      <c r="L87" s="112">
        <f>'Data Entry Page'!N98</f>
        <v>0</v>
      </c>
      <c r="M87" s="313">
        <f>'Data Entry Page'!S98</f>
        <v>0</v>
      </c>
      <c r="N87" s="131">
        <f>'Data Entry Page'!V98</f>
        <v>0</v>
      </c>
      <c r="O87" s="305">
        <f>'Data Entry Page'!W98</f>
        <v>0</v>
      </c>
      <c r="P87" s="107"/>
      <c r="Q87" s="108"/>
      <c r="R87" s="108"/>
      <c r="S87" s="108"/>
      <c r="T87" s="108"/>
      <c r="U87" s="109"/>
      <c r="V87" s="110"/>
      <c r="W87" s="110"/>
      <c r="X87" s="110"/>
      <c r="Y87" s="123"/>
      <c r="Z87" s="125"/>
      <c r="AA87" s="126"/>
      <c r="AB87" s="126"/>
      <c r="AC87" s="126"/>
      <c r="AD87" s="126"/>
      <c r="AE87" s="298">
        <f>'Data Entry Page'!AM98</f>
        <v>0</v>
      </c>
      <c r="AF87" s="299">
        <f>'Data Entry Page'!AN98</f>
        <v>0</v>
      </c>
      <c r="AG87" s="299">
        <f>'Data Entry Page'!AO98</f>
        <v>0</v>
      </c>
      <c r="AH87" s="299">
        <f>'Data Entry Page'!AP98</f>
        <v>0</v>
      </c>
      <c r="AI87" s="300">
        <f>'Data Entry Page'!AQ98</f>
        <v>0</v>
      </c>
    </row>
    <row r="88" spans="2:35" ht="18" customHeight="1" x14ac:dyDescent="0.35">
      <c r="B88" s="301">
        <f>'Data Entry Page'!C99</f>
        <v>0</v>
      </c>
      <c r="C88" s="304">
        <f>'Data Entry Page'!D99</f>
        <v>0</v>
      </c>
      <c r="D88" s="164">
        <f>'Data Entry Page'!E99</f>
        <v>0</v>
      </c>
      <c r="E88" s="163">
        <f>'Data Entry Page'!F99</f>
        <v>0</v>
      </c>
      <c r="F88" s="191">
        <f>'Data Entry Page'!G99</f>
        <v>0</v>
      </c>
      <c r="G88" s="244">
        <f>'Data Entry Page'!H99</f>
        <v>0</v>
      </c>
      <c r="H88" s="147">
        <f>'Data Entry Page'!I99</f>
        <v>0</v>
      </c>
      <c r="I88" s="302">
        <f>'Data Entry Page'!J99</f>
        <v>0</v>
      </c>
      <c r="J88" s="303">
        <f>'Data Entry Page'!K99</f>
        <v>0</v>
      </c>
      <c r="K88" s="110"/>
      <c r="L88" s="112">
        <f>'Data Entry Page'!N99</f>
        <v>0</v>
      </c>
      <c r="M88" s="313">
        <f>'Data Entry Page'!S99</f>
        <v>0</v>
      </c>
      <c r="N88" s="131">
        <f>'Data Entry Page'!V99</f>
        <v>0</v>
      </c>
      <c r="O88" s="305">
        <f>'Data Entry Page'!W99</f>
        <v>0</v>
      </c>
      <c r="P88" s="107"/>
      <c r="Q88" s="108"/>
      <c r="R88" s="108"/>
      <c r="S88" s="108"/>
      <c r="T88" s="108"/>
      <c r="U88" s="109"/>
      <c r="V88" s="110"/>
      <c r="W88" s="110"/>
      <c r="X88" s="110"/>
      <c r="Y88" s="123"/>
      <c r="Z88" s="125"/>
      <c r="AA88" s="126"/>
      <c r="AB88" s="126"/>
      <c r="AC88" s="126"/>
      <c r="AD88" s="126"/>
      <c r="AE88" s="298">
        <f>'Data Entry Page'!AM99</f>
        <v>0</v>
      </c>
      <c r="AF88" s="299">
        <f>'Data Entry Page'!AN99</f>
        <v>0</v>
      </c>
      <c r="AG88" s="299">
        <f>'Data Entry Page'!AO99</f>
        <v>0</v>
      </c>
      <c r="AH88" s="299">
        <f>'Data Entry Page'!AP99</f>
        <v>0</v>
      </c>
      <c r="AI88" s="300">
        <f>'Data Entry Page'!AQ99</f>
        <v>0</v>
      </c>
    </row>
    <row r="89" spans="2:35" ht="18" customHeight="1" x14ac:dyDescent="0.35">
      <c r="B89" s="301">
        <f>'Data Entry Page'!C100</f>
        <v>0</v>
      </c>
      <c r="C89" s="304">
        <f>'Data Entry Page'!D100</f>
        <v>0</v>
      </c>
      <c r="D89" s="164">
        <f>'Data Entry Page'!E100</f>
        <v>0</v>
      </c>
      <c r="E89" s="163">
        <f>'Data Entry Page'!F100</f>
        <v>0</v>
      </c>
      <c r="F89" s="191">
        <f>'Data Entry Page'!G100</f>
        <v>0</v>
      </c>
      <c r="G89" s="244">
        <f>'Data Entry Page'!H100</f>
        <v>0</v>
      </c>
      <c r="H89" s="147">
        <f>'Data Entry Page'!I100</f>
        <v>0</v>
      </c>
      <c r="I89" s="302">
        <f>'Data Entry Page'!J100</f>
        <v>0</v>
      </c>
      <c r="J89" s="303">
        <f>'Data Entry Page'!K100</f>
        <v>0</v>
      </c>
      <c r="K89" s="110"/>
      <c r="L89" s="112">
        <f>'Data Entry Page'!N100</f>
        <v>0</v>
      </c>
      <c r="M89" s="313">
        <f>'Data Entry Page'!S100</f>
        <v>0</v>
      </c>
      <c r="N89" s="131">
        <f>'Data Entry Page'!V100</f>
        <v>0</v>
      </c>
      <c r="O89" s="305">
        <f>'Data Entry Page'!W100</f>
        <v>0</v>
      </c>
      <c r="P89" s="107"/>
      <c r="Q89" s="108"/>
      <c r="R89" s="108"/>
      <c r="S89" s="108"/>
      <c r="T89" s="108"/>
      <c r="U89" s="109"/>
      <c r="V89" s="110"/>
      <c r="W89" s="110"/>
      <c r="X89" s="110"/>
      <c r="Y89" s="123"/>
      <c r="Z89" s="125"/>
      <c r="AA89" s="126"/>
      <c r="AB89" s="126"/>
      <c r="AC89" s="126"/>
      <c r="AD89" s="126"/>
      <c r="AE89" s="298">
        <f>'Data Entry Page'!AM100</f>
        <v>0</v>
      </c>
      <c r="AF89" s="299">
        <f>'Data Entry Page'!AN100</f>
        <v>0</v>
      </c>
      <c r="AG89" s="299">
        <f>'Data Entry Page'!AO100</f>
        <v>0</v>
      </c>
      <c r="AH89" s="299">
        <f>'Data Entry Page'!AP100</f>
        <v>0</v>
      </c>
      <c r="AI89" s="300">
        <f>'Data Entry Page'!AQ100</f>
        <v>0</v>
      </c>
    </row>
    <row r="90" spans="2:35" ht="18" customHeight="1" x14ac:dyDescent="0.35">
      <c r="B90" s="301">
        <f>'Data Entry Page'!C101</f>
        <v>0</v>
      </c>
      <c r="C90" s="304">
        <f>'Data Entry Page'!D101</f>
        <v>0</v>
      </c>
      <c r="D90" s="164">
        <f>'Data Entry Page'!E101</f>
        <v>0</v>
      </c>
      <c r="E90" s="163">
        <f>'Data Entry Page'!F101</f>
        <v>0</v>
      </c>
      <c r="F90" s="191">
        <f>'Data Entry Page'!G101</f>
        <v>0</v>
      </c>
      <c r="G90" s="244">
        <f>'Data Entry Page'!H101</f>
        <v>0</v>
      </c>
      <c r="H90" s="147">
        <f>'Data Entry Page'!I101</f>
        <v>0</v>
      </c>
      <c r="I90" s="302">
        <f>'Data Entry Page'!J101</f>
        <v>0</v>
      </c>
      <c r="J90" s="303">
        <f>'Data Entry Page'!K101</f>
        <v>0</v>
      </c>
      <c r="K90" s="110"/>
      <c r="L90" s="112">
        <f>'Data Entry Page'!N101</f>
        <v>0</v>
      </c>
      <c r="M90" s="313">
        <f>'Data Entry Page'!S101</f>
        <v>0</v>
      </c>
      <c r="N90" s="131">
        <f>'Data Entry Page'!V101</f>
        <v>0</v>
      </c>
      <c r="O90" s="305">
        <f>'Data Entry Page'!W101</f>
        <v>0</v>
      </c>
      <c r="P90" s="107"/>
      <c r="Q90" s="108"/>
      <c r="R90" s="108"/>
      <c r="S90" s="108"/>
      <c r="T90" s="108"/>
      <c r="U90" s="109"/>
      <c r="V90" s="110"/>
      <c r="W90" s="110"/>
      <c r="X90" s="110"/>
      <c r="Y90" s="123"/>
      <c r="Z90" s="125"/>
      <c r="AA90" s="126"/>
      <c r="AB90" s="126"/>
      <c r="AC90" s="126"/>
      <c r="AD90" s="126"/>
      <c r="AE90" s="298">
        <f>'Data Entry Page'!AM101</f>
        <v>0</v>
      </c>
      <c r="AF90" s="299">
        <f>'Data Entry Page'!AN101</f>
        <v>0</v>
      </c>
      <c r="AG90" s="299">
        <f>'Data Entry Page'!AO101</f>
        <v>0</v>
      </c>
      <c r="AH90" s="299">
        <f>'Data Entry Page'!AP101</f>
        <v>0</v>
      </c>
      <c r="AI90" s="300">
        <f>'Data Entry Page'!AQ101</f>
        <v>0</v>
      </c>
    </row>
    <row r="91" spans="2:35" ht="18" customHeight="1" x14ac:dyDescent="0.35">
      <c r="B91" s="301">
        <f>'Data Entry Page'!C102</f>
        <v>0</v>
      </c>
      <c r="C91" s="304">
        <f>'Data Entry Page'!D102</f>
        <v>0</v>
      </c>
      <c r="D91" s="164">
        <f>'Data Entry Page'!E102</f>
        <v>0</v>
      </c>
      <c r="E91" s="163">
        <f>'Data Entry Page'!F102</f>
        <v>0</v>
      </c>
      <c r="F91" s="191">
        <f>'Data Entry Page'!G102</f>
        <v>0</v>
      </c>
      <c r="G91" s="244">
        <f>'Data Entry Page'!H102</f>
        <v>0</v>
      </c>
      <c r="H91" s="147">
        <f>'Data Entry Page'!I102</f>
        <v>0</v>
      </c>
      <c r="I91" s="302">
        <f>'Data Entry Page'!J102</f>
        <v>0</v>
      </c>
      <c r="J91" s="303">
        <f>'Data Entry Page'!K102</f>
        <v>0</v>
      </c>
      <c r="K91" s="110"/>
      <c r="L91" s="112">
        <f>'Data Entry Page'!N102</f>
        <v>0</v>
      </c>
      <c r="M91" s="313">
        <f>'Data Entry Page'!S102</f>
        <v>0</v>
      </c>
      <c r="N91" s="131">
        <f>'Data Entry Page'!V102</f>
        <v>0</v>
      </c>
      <c r="O91" s="305">
        <f>'Data Entry Page'!W102</f>
        <v>0</v>
      </c>
      <c r="P91" s="107"/>
      <c r="Q91" s="108"/>
      <c r="R91" s="108"/>
      <c r="S91" s="108"/>
      <c r="T91" s="108"/>
      <c r="U91" s="109"/>
      <c r="V91" s="110"/>
      <c r="W91" s="110"/>
      <c r="X91" s="110"/>
      <c r="Y91" s="123"/>
      <c r="Z91" s="125"/>
      <c r="AA91" s="126"/>
      <c r="AB91" s="126"/>
      <c r="AC91" s="126"/>
      <c r="AD91" s="126"/>
      <c r="AE91" s="298">
        <f>'Data Entry Page'!AM102</f>
        <v>0</v>
      </c>
      <c r="AF91" s="299">
        <f>'Data Entry Page'!AN102</f>
        <v>0</v>
      </c>
      <c r="AG91" s="299">
        <f>'Data Entry Page'!AO102</f>
        <v>0</v>
      </c>
      <c r="AH91" s="299">
        <f>'Data Entry Page'!AP102</f>
        <v>0</v>
      </c>
      <c r="AI91" s="300">
        <f>'Data Entry Page'!AQ102</f>
        <v>0</v>
      </c>
    </row>
    <row r="92" spans="2:35" ht="18" customHeight="1" x14ac:dyDescent="0.35">
      <c r="B92" s="301">
        <f>'Data Entry Page'!C103</f>
        <v>0</v>
      </c>
      <c r="C92" s="304">
        <f>'Data Entry Page'!D103</f>
        <v>0</v>
      </c>
      <c r="D92" s="164">
        <f>'Data Entry Page'!E103</f>
        <v>0</v>
      </c>
      <c r="E92" s="163">
        <f>'Data Entry Page'!F103</f>
        <v>0</v>
      </c>
      <c r="F92" s="191">
        <f>'Data Entry Page'!G103</f>
        <v>0</v>
      </c>
      <c r="G92" s="244">
        <f>'Data Entry Page'!H103</f>
        <v>0</v>
      </c>
      <c r="H92" s="147">
        <f>'Data Entry Page'!I103</f>
        <v>0</v>
      </c>
      <c r="I92" s="302">
        <f>'Data Entry Page'!J103</f>
        <v>0</v>
      </c>
      <c r="J92" s="303">
        <f>'Data Entry Page'!K103</f>
        <v>0</v>
      </c>
      <c r="K92" s="110"/>
      <c r="L92" s="112">
        <f>'Data Entry Page'!N103</f>
        <v>0</v>
      </c>
      <c r="M92" s="313">
        <f>'Data Entry Page'!S103</f>
        <v>0</v>
      </c>
      <c r="N92" s="131">
        <f>'Data Entry Page'!V103</f>
        <v>0</v>
      </c>
      <c r="O92" s="305">
        <f>'Data Entry Page'!W103</f>
        <v>0</v>
      </c>
      <c r="P92" s="107"/>
      <c r="Q92" s="108"/>
      <c r="R92" s="108"/>
      <c r="S92" s="108"/>
      <c r="T92" s="108"/>
      <c r="U92" s="109"/>
      <c r="V92" s="110"/>
      <c r="W92" s="110"/>
      <c r="X92" s="110"/>
      <c r="Y92" s="123"/>
      <c r="Z92" s="125"/>
      <c r="AA92" s="126"/>
      <c r="AB92" s="126"/>
      <c r="AC92" s="126"/>
      <c r="AD92" s="126"/>
      <c r="AE92" s="298">
        <f>'Data Entry Page'!AM103</f>
        <v>0</v>
      </c>
      <c r="AF92" s="299">
        <f>'Data Entry Page'!AN103</f>
        <v>0</v>
      </c>
      <c r="AG92" s="299">
        <f>'Data Entry Page'!AO103</f>
        <v>0</v>
      </c>
      <c r="AH92" s="299">
        <f>'Data Entry Page'!AP103</f>
        <v>0</v>
      </c>
      <c r="AI92" s="300">
        <f>'Data Entry Page'!AQ103</f>
        <v>0</v>
      </c>
    </row>
    <row r="93" spans="2:35" ht="18" customHeight="1" x14ac:dyDescent="0.35">
      <c r="B93" s="301">
        <f>'Data Entry Page'!C104</f>
        <v>0</v>
      </c>
      <c r="C93" s="304">
        <f>'Data Entry Page'!D104</f>
        <v>0</v>
      </c>
      <c r="D93" s="164">
        <f>'Data Entry Page'!E104</f>
        <v>0</v>
      </c>
      <c r="E93" s="163">
        <f>'Data Entry Page'!F104</f>
        <v>0</v>
      </c>
      <c r="F93" s="191">
        <f>'Data Entry Page'!G104</f>
        <v>0</v>
      </c>
      <c r="G93" s="244">
        <f>'Data Entry Page'!H104</f>
        <v>0</v>
      </c>
      <c r="H93" s="147">
        <f>'Data Entry Page'!I104</f>
        <v>0</v>
      </c>
      <c r="I93" s="302">
        <f>'Data Entry Page'!J104</f>
        <v>0</v>
      </c>
      <c r="J93" s="303">
        <f>'Data Entry Page'!K104</f>
        <v>0</v>
      </c>
      <c r="K93" s="110"/>
      <c r="L93" s="112">
        <f>'Data Entry Page'!N104</f>
        <v>0</v>
      </c>
      <c r="M93" s="313">
        <f>'Data Entry Page'!S104</f>
        <v>0</v>
      </c>
      <c r="N93" s="131">
        <f>'Data Entry Page'!V104</f>
        <v>0</v>
      </c>
      <c r="O93" s="305">
        <f>'Data Entry Page'!W104</f>
        <v>0</v>
      </c>
      <c r="P93" s="107"/>
      <c r="Q93" s="108"/>
      <c r="R93" s="108"/>
      <c r="S93" s="108"/>
      <c r="T93" s="108"/>
      <c r="U93" s="109"/>
      <c r="V93" s="110"/>
      <c r="W93" s="110"/>
      <c r="X93" s="110"/>
      <c r="Y93" s="123"/>
      <c r="Z93" s="125"/>
      <c r="AA93" s="126"/>
      <c r="AB93" s="126"/>
      <c r="AC93" s="126"/>
      <c r="AD93" s="126"/>
      <c r="AE93" s="298">
        <f>'Data Entry Page'!AM104</f>
        <v>0</v>
      </c>
      <c r="AF93" s="299">
        <f>'Data Entry Page'!AN104</f>
        <v>0</v>
      </c>
      <c r="AG93" s="299">
        <f>'Data Entry Page'!AO104</f>
        <v>0</v>
      </c>
      <c r="AH93" s="299">
        <f>'Data Entry Page'!AP104</f>
        <v>0</v>
      </c>
      <c r="AI93" s="300">
        <f>'Data Entry Page'!AQ104</f>
        <v>0</v>
      </c>
    </row>
    <row r="94" spans="2:35" ht="18" customHeight="1" x14ac:dyDescent="0.35">
      <c r="B94" s="301">
        <f>'Data Entry Page'!C105</f>
        <v>0</v>
      </c>
      <c r="C94" s="304">
        <f>'Data Entry Page'!D105</f>
        <v>0</v>
      </c>
      <c r="D94" s="164">
        <f>'Data Entry Page'!E105</f>
        <v>0</v>
      </c>
      <c r="E94" s="163">
        <f>'Data Entry Page'!F105</f>
        <v>0</v>
      </c>
      <c r="F94" s="191">
        <f>'Data Entry Page'!G105</f>
        <v>0</v>
      </c>
      <c r="G94" s="244">
        <f>'Data Entry Page'!H105</f>
        <v>0</v>
      </c>
      <c r="H94" s="147">
        <f>'Data Entry Page'!I105</f>
        <v>0</v>
      </c>
      <c r="I94" s="302">
        <f>'Data Entry Page'!J105</f>
        <v>0</v>
      </c>
      <c r="J94" s="303">
        <f>'Data Entry Page'!K105</f>
        <v>0</v>
      </c>
      <c r="K94" s="110"/>
      <c r="L94" s="112">
        <f>'Data Entry Page'!N105</f>
        <v>0</v>
      </c>
      <c r="M94" s="313">
        <f>'Data Entry Page'!S105</f>
        <v>0</v>
      </c>
      <c r="N94" s="131">
        <f>'Data Entry Page'!V105</f>
        <v>0</v>
      </c>
      <c r="O94" s="305">
        <f>'Data Entry Page'!W105</f>
        <v>0</v>
      </c>
      <c r="P94" s="107"/>
      <c r="Q94" s="108"/>
      <c r="R94" s="108"/>
      <c r="S94" s="108"/>
      <c r="T94" s="108"/>
      <c r="U94" s="109"/>
      <c r="V94" s="110"/>
      <c r="W94" s="110"/>
      <c r="X94" s="110"/>
      <c r="Y94" s="123"/>
      <c r="Z94" s="125"/>
      <c r="AA94" s="126"/>
      <c r="AB94" s="126"/>
      <c r="AC94" s="126"/>
      <c r="AD94" s="126"/>
      <c r="AE94" s="298">
        <f>'Data Entry Page'!AM105</f>
        <v>0</v>
      </c>
      <c r="AF94" s="299">
        <f>'Data Entry Page'!AN105</f>
        <v>0</v>
      </c>
      <c r="AG94" s="299">
        <f>'Data Entry Page'!AO105</f>
        <v>0</v>
      </c>
      <c r="AH94" s="299">
        <f>'Data Entry Page'!AP105</f>
        <v>0</v>
      </c>
      <c r="AI94" s="300">
        <f>'Data Entry Page'!AQ105</f>
        <v>0</v>
      </c>
    </row>
    <row r="95" spans="2:35" ht="18" customHeight="1" x14ac:dyDescent="0.35">
      <c r="B95" s="301">
        <f>'Data Entry Page'!C106</f>
        <v>0</v>
      </c>
      <c r="C95" s="304">
        <f>'Data Entry Page'!D106</f>
        <v>0</v>
      </c>
      <c r="D95" s="164">
        <f>'Data Entry Page'!E106</f>
        <v>0</v>
      </c>
      <c r="E95" s="163">
        <f>'Data Entry Page'!F106</f>
        <v>0</v>
      </c>
      <c r="F95" s="191">
        <f>'Data Entry Page'!G106</f>
        <v>0</v>
      </c>
      <c r="G95" s="244">
        <f>'Data Entry Page'!H106</f>
        <v>0</v>
      </c>
      <c r="H95" s="147">
        <f>'Data Entry Page'!I106</f>
        <v>0</v>
      </c>
      <c r="I95" s="302">
        <f>'Data Entry Page'!J106</f>
        <v>0</v>
      </c>
      <c r="J95" s="303">
        <f>'Data Entry Page'!K106</f>
        <v>0</v>
      </c>
      <c r="K95" s="110"/>
      <c r="L95" s="112">
        <f>'Data Entry Page'!N106</f>
        <v>0</v>
      </c>
      <c r="M95" s="313">
        <f>'Data Entry Page'!S106</f>
        <v>0</v>
      </c>
      <c r="N95" s="131">
        <f>'Data Entry Page'!V106</f>
        <v>0</v>
      </c>
      <c r="O95" s="305">
        <f>'Data Entry Page'!W106</f>
        <v>0</v>
      </c>
      <c r="P95" s="107"/>
      <c r="Q95" s="108"/>
      <c r="R95" s="108"/>
      <c r="S95" s="108"/>
      <c r="T95" s="108"/>
      <c r="U95" s="109"/>
      <c r="V95" s="110"/>
      <c r="W95" s="110"/>
      <c r="X95" s="110"/>
      <c r="Y95" s="123"/>
      <c r="Z95" s="125"/>
      <c r="AA95" s="126"/>
      <c r="AB95" s="126"/>
      <c r="AC95" s="126"/>
      <c r="AD95" s="126"/>
      <c r="AE95" s="298">
        <f>'Data Entry Page'!AM106</f>
        <v>0</v>
      </c>
      <c r="AF95" s="299">
        <f>'Data Entry Page'!AN106</f>
        <v>0</v>
      </c>
      <c r="AG95" s="299">
        <f>'Data Entry Page'!AO106</f>
        <v>0</v>
      </c>
      <c r="AH95" s="299">
        <f>'Data Entry Page'!AP106</f>
        <v>0</v>
      </c>
      <c r="AI95" s="300">
        <f>'Data Entry Page'!AQ106</f>
        <v>0</v>
      </c>
    </row>
    <row r="96" spans="2:35" ht="18" customHeight="1" x14ac:dyDescent="0.35">
      <c r="B96" s="301">
        <f>'Data Entry Page'!C107</f>
        <v>0</v>
      </c>
      <c r="C96" s="304">
        <f>'Data Entry Page'!D107</f>
        <v>0</v>
      </c>
      <c r="D96" s="164">
        <f>'Data Entry Page'!E107</f>
        <v>0</v>
      </c>
      <c r="E96" s="163">
        <f>'Data Entry Page'!F107</f>
        <v>0</v>
      </c>
      <c r="F96" s="191">
        <f>'Data Entry Page'!G107</f>
        <v>0</v>
      </c>
      <c r="G96" s="244">
        <f>'Data Entry Page'!H107</f>
        <v>0</v>
      </c>
      <c r="H96" s="147">
        <f>'Data Entry Page'!I107</f>
        <v>0</v>
      </c>
      <c r="I96" s="302">
        <f>'Data Entry Page'!J107</f>
        <v>0</v>
      </c>
      <c r="J96" s="303">
        <f>'Data Entry Page'!K107</f>
        <v>0</v>
      </c>
      <c r="K96" s="110"/>
      <c r="L96" s="112">
        <f>'Data Entry Page'!N107</f>
        <v>0</v>
      </c>
      <c r="M96" s="313">
        <f>'Data Entry Page'!S107</f>
        <v>0</v>
      </c>
      <c r="N96" s="131">
        <f>'Data Entry Page'!V107</f>
        <v>0</v>
      </c>
      <c r="O96" s="305">
        <f>'Data Entry Page'!W107</f>
        <v>0</v>
      </c>
      <c r="P96" s="107"/>
      <c r="Q96" s="108"/>
      <c r="R96" s="108"/>
      <c r="S96" s="108"/>
      <c r="T96" s="108"/>
      <c r="U96" s="109"/>
      <c r="V96" s="110"/>
      <c r="W96" s="110"/>
      <c r="X96" s="110"/>
      <c r="Y96" s="123"/>
      <c r="Z96" s="125"/>
      <c r="AA96" s="126"/>
      <c r="AB96" s="126"/>
      <c r="AC96" s="126"/>
      <c r="AD96" s="126"/>
      <c r="AE96" s="298">
        <f>'Data Entry Page'!AM107</f>
        <v>0</v>
      </c>
      <c r="AF96" s="299">
        <f>'Data Entry Page'!AN107</f>
        <v>0</v>
      </c>
      <c r="AG96" s="299">
        <f>'Data Entry Page'!AO107</f>
        <v>0</v>
      </c>
      <c r="AH96" s="299">
        <f>'Data Entry Page'!AP107</f>
        <v>0</v>
      </c>
      <c r="AI96" s="300">
        <f>'Data Entry Page'!AQ107</f>
        <v>0</v>
      </c>
    </row>
    <row r="97" spans="2:35" ht="18" customHeight="1" x14ac:dyDescent="0.35">
      <c r="B97" s="301">
        <f>'Data Entry Page'!C108</f>
        <v>0</v>
      </c>
      <c r="C97" s="304">
        <f>'Data Entry Page'!D108</f>
        <v>0</v>
      </c>
      <c r="D97" s="164">
        <f>'Data Entry Page'!E108</f>
        <v>0</v>
      </c>
      <c r="E97" s="163">
        <f>'Data Entry Page'!F108</f>
        <v>0</v>
      </c>
      <c r="F97" s="191">
        <f>'Data Entry Page'!G108</f>
        <v>0</v>
      </c>
      <c r="G97" s="244">
        <f>'Data Entry Page'!H108</f>
        <v>0</v>
      </c>
      <c r="H97" s="147">
        <f>'Data Entry Page'!I108</f>
        <v>0</v>
      </c>
      <c r="I97" s="302">
        <f>'Data Entry Page'!J108</f>
        <v>0</v>
      </c>
      <c r="J97" s="303">
        <f>'Data Entry Page'!K108</f>
        <v>0</v>
      </c>
      <c r="K97" s="110"/>
      <c r="L97" s="112">
        <f>'Data Entry Page'!N108</f>
        <v>0</v>
      </c>
      <c r="M97" s="313">
        <f>'Data Entry Page'!S108</f>
        <v>0</v>
      </c>
      <c r="N97" s="131">
        <f>'Data Entry Page'!V108</f>
        <v>0</v>
      </c>
      <c r="O97" s="305">
        <f>'Data Entry Page'!W108</f>
        <v>0</v>
      </c>
      <c r="P97" s="107"/>
      <c r="Q97" s="108"/>
      <c r="R97" s="108"/>
      <c r="S97" s="108"/>
      <c r="T97" s="108"/>
      <c r="U97" s="109"/>
      <c r="V97" s="110"/>
      <c r="W97" s="110"/>
      <c r="X97" s="110"/>
      <c r="Y97" s="123"/>
      <c r="Z97" s="125"/>
      <c r="AA97" s="126"/>
      <c r="AB97" s="126"/>
      <c r="AC97" s="126"/>
      <c r="AD97" s="126"/>
      <c r="AE97" s="298">
        <f>'Data Entry Page'!AM108</f>
        <v>0</v>
      </c>
      <c r="AF97" s="299">
        <f>'Data Entry Page'!AN108</f>
        <v>0</v>
      </c>
      <c r="AG97" s="299">
        <f>'Data Entry Page'!AO108</f>
        <v>0</v>
      </c>
      <c r="AH97" s="299">
        <f>'Data Entry Page'!AP108</f>
        <v>0</v>
      </c>
      <c r="AI97" s="300">
        <f>'Data Entry Page'!AQ108</f>
        <v>0</v>
      </c>
    </row>
    <row r="98" spans="2:35" ht="18" customHeight="1" x14ac:dyDescent="0.35">
      <c r="B98" s="301">
        <f>'Data Entry Page'!C109</f>
        <v>0</v>
      </c>
      <c r="C98" s="304">
        <f>'Data Entry Page'!D109</f>
        <v>0</v>
      </c>
      <c r="D98" s="164">
        <f>'Data Entry Page'!E109</f>
        <v>0</v>
      </c>
      <c r="E98" s="163">
        <f>'Data Entry Page'!F109</f>
        <v>0</v>
      </c>
      <c r="F98" s="191">
        <f>'Data Entry Page'!G109</f>
        <v>0</v>
      </c>
      <c r="G98" s="244">
        <f>'Data Entry Page'!H109</f>
        <v>0</v>
      </c>
      <c r="H98" s="147">
        <f>'Data Entry Page'!I109</f>
        <v>0</v>
      </c>
      <c r="I98" s="302">
        <f>'Data Entry Page'!J109</f>
        <v>0</v>
      </c>
      <c r="J98" s="303">
        <f>'Data Entry Page'!K109</f>
        <v>0</v>
      </c>
      <c r="K98" s="110"/>
      <c r="L98" s="112">
        <f>'Data Entry Page'!N109</f>
        <v>0</v>
      </c>
      <c r="M98" s="313">
        <f>'Data Entry Page'!S109</f>
        <v>0</v>
      </c>
      <c r="N98" s="131">
        <f>'Data Entry Page'!V109</f>
        <v>0</v>
      </c>
      <c r="O98" s="305">
        <f>'Data Entry Page'!W109</f>
        <v>0</v>
      </c>
      <c r="P98" s="107"/>
      <c r="Q98" s="108"/>
      <c r="R98" s="108"/>
      <c r="S98" s="108"/>
      <c r="T98" s="108"/>
      <c r="U98" s="109"/>
      <c r="V98" s="110"/>
      <c r="W98" s="110"/>
      <c r="X98" s="110"/>
      <c r="Y98" s="123"/>
      <c r="Z98" s="125"/>
      <c r="AA98" s="126"/>
      <c r="AB98" s="126"/>
      <c r="AC98" s="126"/>
      <c r="AD98" s="126"/>
      <c r="AE98" s="298">
        <f>'Data Entry Page'!AM109</f>
        <v>0</v>
      </c>
      <c r="AF98" s="299">
        <f>'Data Entry Page'!AN109</f>
        <v>0</v>
      </c>
      <c r="AG98" s="299">
        <f>'Data Entry Page'!AO109</f>
        <v>0</v>
      </c>
      <c r="AH98" s="299">
        <f>'Data Entry Page'!AP109</f>
        <v>0</v>
      </c>
      <c r="AI98" s="300">
        <f>'Data Entry Page'!AQ109</f>
        <v>0</v>
      </c>
    </row>
    <row r="99" spans="2:35" ht="18" customHeight="1" x14ac:dyDescent="0.35">
      <c r="B99" s="301">
        <f>'Data Entry Page'!C110</f>
        <v>0</v>
      </c>
      <c r="C99" s="304">
        <f>'Data Entry Page'!D110</f>
        <v>0</v>
      </c>
      <c r="D99" s="164">
        <f>'Data Entry Page'!E110</f>
        <v>0</v>
      </c>
      <c r="E99" s="163">
        <f>'Data Entry Page'!F110</f>
        <v>0</v>
      </c>
      <c r="F99" s="191">
        <f>'Data Entry Page'!G110</f>
        <v>0</v>
      </c>
      <c r="G99" s="244">
        <f>'Data Entry Page'!H110</f>
        <v>0</v>
      </c>
      <c r="H99" s="147">
        <f>'Data Entry Page'!I110</f>
        <v>0</v>
      </c>
      <c r="I99" s="302">
        <f>'Data Entry Page'!J110</f>
        <v>0</v>
      </c>
      <c r="J99" s="303">
        <f>'Data Entry Page'!K110</f>
        <v>0</v>
      </c>
      <c r="K99" s="110"/>
      <c r="L99" s="112">
        <f>'Data Entry Page'!N110</f>
        <v>0</v>
      </c>
      <c r="M99" s="313">
        <f>'Data Entry Page'!S110</f>
        <v>0</v>
      </c>
      <c r="N99" s="131">
        <f>'Data Entry Page'!V110</f>
        <v>0</v>
      </c>
      <c r="O99" s="305">
        <f>'Data Entry Page'!W110</f>
        <v>0</v>
      </c>
      <c r="P99" s="107"/>
      <c r="Q99" s="108"/>
      <c r="R99" s="108"/>
      <c r="S99" s="108"/>
      <c r="T99" s="108"/>
      <c r="U99" s="109"/>
      <c r="V99" s="110"/>
      <c r="W99" s="110"/>
      <c r="X99" s="110"/>
      <c r="Y99" s="123"/>
      <c r="Z99" s="125"/>
      <c r="AA99" s="126"/>
      <c r="AB99" s="126"/>
      <c r="AC99" s="126"/>
      <c r="AD99" s="126"/>
      <c r="AE99" s="298">
        <f>'Data Entry Page'!AM110</f>
        <v>0</v>
      </c>
      <c r="AF99" s="299">
        <f>'Data Entry Page'!AN110</f>
        <v>0</v>
      </c>
      <c r="AG99" s="299">
        <f>'Data Entry Page'!AO110</f>
        <v>0</v>
      </c>
      <c r="AH99" s="299">
        <f>'Data Entry Page'!AP110</f>
        <v>0</v>
      </c>
      <c r="AI99" s="300">
        <f>'Data Entry Page'!AQ110</f>
        <v>0</v>
      </c>
    </row>
    <row r="100" spans="2:35" ht="18" customHeight="1" x14ac:dyDescent="0.35">
      <c r="B100" s="301">
        <f>'Data Entry Page'!C111</f>
        <v>0</v>
      </c>
      <c r="C100" s="304">
        <f>'Data Entry Page'!D111</f>
        <v>0</v>
      </c>
      <c r="D100" s="164">
        <f>'Data Entry Page'!E111</f>
        <v>0</v>
      </c>
      <c r="E100" s="163">
        <f>'Data Entry Page'!F111</f>
        <v>0</v>
      </c>
      <c r="F100" s="191">
        <f>'Data Entry Page'!G111</f>
        <v>0</v>
      </c>
      <c r="G100" s="244">
        <f>'Data Entry Page'!H111</f>
        <v>0</v>
      </c>
      <c r="H100" s="147">
        <f>'Data Entry Page'!I111</f>
        <v>0</v>
      </c>
      <c r="I100" s="302">
        <f>'Data Entry Page'!J111</f>
        <v>0</v>
      </c>
      <c r="J100" s="303">
        <f>'Data Entry Page'!K111</f>
        <v>0</v>
      </c>
      <c r="K100" s="110"/>
      <c r="L100" s="112">
        <f>'Data Entry Page'!N111</f>
        <v>0</v>
      </c>
      <c r="M100" s="313">
        <f>'Data Entry Page'!S111</f>
        <v>0</v>
      </c>
      <c r="N100" s="131">
        <f>'Data Entry Page'!V111</f>
        <v>0</v>
      </c>
      <c r="O100" s="305">
        <f>'Data Entry Page'!W111</f>
        <v>0</v>
      </c>
      <c r="P100" s="107"/>
      <c r="Q100" s="108"/>
      <c r="R100" s="108"/>
      <c r="S100" s="108"/>
      <c r="T100" s="108"/>
      <c r="U100" s="109"/>
      <c r="V100" s="110"/>
      <c r="W100" s="110"/>
      <c r="X100" s="110"/>
      <c r="Y100" s="123"/>
      <c r="Z100" s="125"/>
      <c r="AA100" s="126"/>
      <c r="AB100" s="126"/>
      <c r="AC100" s="126"/>
      <c r="AD100" s="126"/>
      <c r="AE100" s="298">
        <f>'Data Entry Page'!AM111</f>
        <v>0</v>
      </c>
      <c r="AF100" s="299">
        <f>'Data Entry Page'!AN111</f>
        <v>0</v>
      </c>
      <c r="AG100" s="299">
        <f>'Data Entry Page'!AO111</f>
        <v>0</v>
      </c>
      <c r="AH100" s="299">
        <f>'Data Entry Page'!AP111</f>
        <v>0</v>
      </c>
      <c r="AI100" s="300">
        <f>'Data Entry Page'!AQ111</f>
        <v>0</v>
      </c>
    </row>
    <row r="101" spans="2:35" ht="18" customHeight="1" x14ac:dyDescent="0.35">
      <c r="B101" s="301">
        <f>'Data Entry Page'!C112</f>
        <v>0</v>
      </c>
      <c r="C101" s="304">
        <f>'Data Entry Page'!D112</f>
        <v>0</v>
      </c>
      <c r="D101" s="164">
        <f>'Data Entry Page'!E112</f>
        <v>0</v>
      </c>
      <c r="E101" s="163">
        <f>'Data Entry Page'!F112</f>
        <v>0</v>
      </c>
      <c r="F101" s="191">
        <f>'Data Entry Page'!G112</f>
        <v>0</v>
      </c>
      <c r="G101" s="244">
        <f>'Data Entry Page'!H112</f>
        <v>0</v>
      </c>
      <c r="H101" s="147">
        <f>'Data Entry Page'!I112</f>
        <v>0</v>
      </c>
      <c r="I101" s="302">
        <f>'Data Entry Page'!J112</f>
        <v>0</v>
      </c>
      <c r="J101" s="303">
        <f>'Data Entry Page'!K112</f>
        <v>0</v>
      </c>
      <c r="K101" s="110"/>
      <c r="L101" s="112">
        <f>'Data Entry Page'!N112</f>
        <v>0</v>
      </c>
      <c r="M101" s="313">
        <f>'Data Entry Page'!S112</f>
        <v>0</v>
      </c>
      <c r="N101" s="131">
        <f>'Data Entry Page'!V112</f>
        <v>0</v>
      </c>
      <c r="O101" s="305">
        <f>'Data Entry Page'!W112</f>
        <v>0</v>
      </c>
      <c r="P101" s="107"/>
      <c r="Q101" s="108"/>
      <c r="R101" s="108"/>
      <c r="S101" s="108"/>
      <c r="T101" s="108"/>
      <c r="U101" s="109"/>
      <c r="V101" s="110"/>
      <c r="W101" s="110"/>
      <c r="X101" s="110"/>
      <c r="Y101" s="123"/>
      <c r="Z101" s="125"/>
      <c r="AA101" s="126"/>
      <c r="AB101" s="126"/>
      <c r="AC101" s="126"/>
      <c r="AD101" s="126"/>
      <c r="AE101" s="298">
        <f>'Data Entry Page'!AM112</f>
        <v>0</v>
      </c>
      <c r="AF101" s="299">
        <f>'Data Entry Page'!AN112</f>
        <v>0</v>
      </c>
      <c r="AG101" s="299">
        <f>'Data Entry Page'!AO112</f>
        <v>0</v>
      </c>
      <c r="AH101" s="299">
        <f>'Data Entry Page'!AP112</f>
        <v>0</v>
      </c>
      <c r="AI101" s="300">
        <f>'Data Entry Page'!AQ112</f>
        <v>0</v>
      </c>
    </row>
    <row r="102" spans="2:35" ht="18" customHeight="1" x14ac:dyDescent="0.35">
      <c r="B102" s="301">
        <f>'Data Entry Page'!C113</f>
        <v>0</v>
      </c>
      <c r="C102" s="304">
        <f>'Data Entry Page'!D113</f>
        <v>0</v>
      </c>
      <c r="D102" s="164">
        <f>'Data Entry Page'!E113</f>
        <v>0</v>
      </c>
      <c r="E102" s="163">
        <f>'Data Entry Page'!F113</f>
        <v>0</v>
      </c>
      <c r="F102" s="191">
        <f>'Data Entry Page'!G113</f>
        <v>0</v>
      </c>
      <c r="G102" s="244">
        <f>'Data Entry Page'!H113</f>
        <v>0</v>
      </c>
      <c r="H102" s="147">
        <f>'Data Entry Page'!I113</f>
        <v>0</v>
      </c>
      <c r="I102" s="302">
        <f>'Data Entry Page'!J113</f>
        <v>0</v>
      </c>
      <c r="J102" s="303">
        <f>'Data Entry Page'!K113</f>
        <v>0</v>
      </c>
      <c r="K102" s="110"/>
      <c r="L102" s="112">
        <f>'Data Entry Page'!N113</f>
        <v>0</v>
      </c>
      <c r="M102" s="313">
        <f>'Data Entry Page'!S113</f>
        <v>0</v>
      </c>
      <c r="N102" s="131">
        <f>'Data Entry Page'!V113</f>
        <v>0</v>
      </c>
      <c r="O102" s="305">
        <f>'Data Entry Page'!W113</f>
        <v>0</v>
      </c>
      <c r="P102" s="107"/>
      <c r="Q102" s="108"/>
      <c r="R102" s="108"/>
      <c r="S102" s="108"/>
      <c r="T102" s="108"/>
      <c r="U102" s="109"/>
      <c r="V102" s="110"/>
      <c r="W102" s="110"/>
      <c r="X102" s="110"/>
      <c r="Y102" s="123"/>
      <c r="Z102" s="125"/>
      <c r="AA102" s="126"/>
      <c r="AB102" s="126"/>
      <c r="AC102" s="126"/>
      <c r="AD102" s="126"/>
      <c r="AE102" s="298">
        <f>'Data Entry Page'!AM113</f>
        <v>0</v>
      </c>
      <c r="AF102" s="299">
        <f>'Data Entry Page'!AN113</f>
        <v>0</v>
      </c>
      <c r="AG102" s="299">
        <f>'Data Entry Page'!AO113</f>
        <v>0</v>
      </c>
      <c r="AH102" s="299">
        <f>'Data Entry Page'!AP113</f>
        <v>0</v>
      </c>
      <c r="AI102" s="300">
        <f>'Data Entry Page'!AQ113</f>
        <v>0</v>
      </c>
    </row>
    <row r="103" spans="2:35" ht="18" customHeight="1" x14ac:dyDescent="0.35">
      <c r="B103" s="301">
        <f>'Data Entry Page'!C114</f>
        <v>0</v>
      </c>
      <c r="C103" s="304">
        <f>'Data Entry Page'!D114</f>
        <v>0</v>
      </c>
      <c r="D103" s="164">
        <f>'Data Entry Page'!E114</f>
        <v>0</v>
      </c>
      <c r="E103" s="163">
        <f>'Data Entry Page'!F114</f>
        <v>0</v>
      </c>
      <c r="F103" s="191">
        <f>'Data Entry Page'!G114</f>
        <v>0</v>
      </c>
      <c r="G103" s="244">
        <f>'Data Entry Page'!H114</f>
        <v>0</v>
      </c>
      <c r="H103" s="147">
        <f>'Data Entry Page'!I114</f>
        <v>0</v>
      </c>
      <c r="I103" s="302">
        <f>'Data Entry Page'!J114</f>
        <v>0</v>
      </c>
      <c r="J103" s="303">
        <f>'Data Entry Page'!K114</f>
        <v>0</v>
      </c>
      <c r="K103" s="110"/>
      <c r="L103" s="112">
        <f>'Data Entry Page'!N114</f>
        <v>0</v>
      </c>
      <c r="M103" s="313">
        <f>'Data Entry Page'!S114</f>
        <v>0</v>
      </c>
      <c r="N103" s="131">
        <f>'Data Entry Page'!V114</f>
        <v>0</v>
      </c>
      <c r="O103" s="305">
        <f>'Data Entry Page'!W114</f>
        <v>0</v>
      </c>
      <c r="P103" s="107"/>
      <c r="Q103" s="108"/>
      <c r="R103" s="108"/>
      <c r="S103" s="108"/>
      <c r="T103" s="108"/>
      <c r="U103" s="109"/>
      <c r="V103" s="110"/>
      <c r="W103" s="110"/>
      <c r="X103" s="110"/>
      <c r="Y103" s="123"/>
      <c r="Z103" s="125"/>
      <c r="AA103" s="126"/>
      <c r="AB103" s="126"/>
      <c r="AC103" s="126"/>
      <c r="AD103" s="126"/>
      <c r="AE103" s="298">
        <f>'Data Entry Page'!AM114</f>
        <v>0</v>
      </c>
      <c r="AF103" s="299">
        <f>'Data Entry Page'!AN114</f>
        <v>0</v>
      </c>
      <c r="AG103" s="299">
        <f>'Data Entry Page'!AO114</f>
        <v>0</v>
      </c>
      <c r="AH103" s="299">
        <f>'Data Entry Page'!AP114</f>
        <v>0</v>
      </c>
      <c r="AI103" s="300">
        <f>'Data Entry Page'!AQ114</f>
        <v>0</v>
      </c>
    </row>
    <row r="104" spans="2:35" ht="18" customHeight="1" x14ac:dyDescent="0.35">
      <c r="B104" s="301">
        <f>'Data Entry Page'!C115</f>
        <v>0</v>
      </c>
      <c r="C104" s="304">
        <f>'Data Entry Page'!D115</f>
        <v>0</v>
      </c>
      <c r="D104" s="164">
        <f>'Data Entry Page'!E115</f>
        <v>0</v>
      </c>
      <c r="E104" s="163">
        <f>'Data Entry Page'!F115</f>
        <v>0</v>
      </c>
      <c r="F104" s="191">
        <f>'Data Entry Page'!G115</f>
        <v>0</v>
      </c>
      <c r="G104" s="244">
        <f>'Data Entry Page'!H115</f>
        <v>0</v>
      </c>
      <c r="H104" s="147">
        <f>'Data Entry Page'!I115</f>
        <v>0</v>
      </c>
      <c r="I104" s="302">
        <f>'Data Entry Page'!J115</f>
        <v>0</v>
      </c>
      <c r="J104" s="303">
        <f>'Data Entry Page'!K115</f>
        <v>0</v>
      </c>
      <c r="K104" s="110"/>
      <c r="L104" s="112">
        <f>'Data Entry Page'!N115</f>
        <v>0</v>
      </c>
      <c r="M104" s="313">
        <f>'Data Entry Page'!S115</f>
        <v>0</v>
      </c>
      <c r="N104" s="131">
        <f>'Data Entry Page'!V115</f>
        <v>0</v>
      </c>
      <c r="O104" s="305">
        <f>'Data Entry Page'!W115</f>
        <v>0</v>
      </c>
      <c r="P104" s="107"/>
      <c r="Q104" s="108"/>
      <c r="R104" s="108"/>
      <c r="S104" s="108"/>
      <c r="T104" s="108"/>
      <c r="U104" s="109"/>
      <c r="V104" s="110"/>
      <c r="W104" s="110"/>
      <c r="X104" s="110"/>
      <c r="Y104" s="123"/>
      <c r="Z104" s="125"/>
      <c r="AA104" s="126"/>
      <c r="AB104" s="126"/>
      <c r="AC104" s="126"/>
      <c r="AD104" s="126"/>
      <c r="AE104" s="298">
        <f>'Data Entry Page'!AM115</f>
        <v>0</v>
      </c>
      <c r="AF104" s="299">
        <f>'Data Entry Page'!AN115</f>
        <v>0</v>
      </c>
      <c r="AG104" s="299">
        <f>'Data Entry Page'!AO115</f>
        <v>0</v>
      </c>
      <c r="AH104" s="299">
        <f>'Data Entry Page'!AP115</f>
        <v>0</v>
      </c>
      <c r="AI104" s="300">
        <f>'Data Entry Page'!AQ115</f>
        <v>0</v>
      </c>
    </row>
    <row r="105" spans="2:35" ht="18" customHeight="1" x14ac:dyDescent="0.35">
      <c r="B105" s="301">
        <f>'Data Entry Page'!C116</f>
        <v>0</v>
      </c>
      <c r="C105" s="304">
        <f>'Data Entry Page'!D116</f>
        <v>0</v>
      </c>
      <c r="D105" s="164">
        <f>'Data Entry Page'!E116</f>
        <v>0</v>
      </c>
      <c r="E105" s="163">
        <f>'Data Entry Page'!F116</f>
        <v>0</v>
      </c>
      <c r="F105" s="191">
        <f>'Data Entry Page'!G116</f>
        <v>0</v>
      </c>
      <c r="G105" s="244">
        <f>'Data Entry Page'!H116</f>
        <v>0</v>
      </c>
      <c r="H105" s="147">
        <f>'Data Entry Page'!I116</f>
        <v>0</v>
      </c>
      <c r="I105" s="302">
        <f>'Data Entry Page'!J116</f>
        <v>0</v>
      </c>
      <c r="J105" s="303">
        <f>'Data Entry Page'!K116</f>
        <v>0</v>
      </c>
      <c r="K105" s="110"/>
      <c r="L105" s="112">
        <f>'Data Entry Page'!N116</f>
        <v>0</v>
      </c>
      <c r="M105" s="313">
        <f>'Data Entry Page'!S116</f>
        <v>0</v>
      </c>
      <c r="N105" s="131">
        <f>'Data Entry Page'!V116</f>
        <v>0</v>
      </c>
      <c r="O105" s="305">
        <f>'Data Entry Page'!W116</f>
        <v>0</v>
      </c>
      <c r="P105" s="107"/>
      <c r="Q105" s="108"/>
      <c r="R105" s="108"/>
      <c r="S105" s="108"/>
      <c r="T105" s="108"/>
      <c r="U105" s="109"/>
      <c r="V105" s="110"/>
      <c r="W105" s="110"/>
      <c r="X105" s="110"/>
      <c r="Y105" s="123"/>
      <c r="Z105" s="125"/>
      <c r="AA105" s="126"/>
      <c r="AB105" s="126"/>
      <c r="AC105" s="126"/>
      <c r="AD105" s="126"/>
      <c r="AE105" s="298">
        <f>'Data Entry Page'!AM116</f>
        <v>0</v>
      </c>
      <c r="AF105" s="299">
        <f>'Data Entry Page'!AN116</f>
        <v>0</v>
      </c>
      <c r="AG105" s="299">
        <f>'Data Entry Page'!AO116</f>
        <v>0</v>
      </c>
      <c r="AH105" s="299">
        <f>'Data Entry Page'!AP116</f>
        <v>0</v>
      </c>
      <c r="AI105" s="300">
        <f>'Data Entry Page'!AQ116</f>
        <v>0</v>
      </c>
    </row>
    <row r="106" spans="2:35" ht="18" customHeight="1" x14ac:dyDescent="0.35">
      <c r="B106" s="301">
        <f>'Data Entry Page'!C117</f>
        <v>0</v>
      </c>
      <c r="C106" s="304">
        <f>'Data Entry Page'!D117</f>
        <v>0</v>
      </c>
      <c r="D106" s="164">
        <f>'Data Entry Page'!E117</f>
        <v>0</v>
      </c>
      <c r="E106" s="163">
        <f>'Data Entry Page'!F117</f>
        <v>0</v>
      </c>
      <c r="F106" s="191">
        <f>'Data Entry Page'!G117</f>
        <v>0</v>
      </c>
      <c r="G106" s="244">
        <f>'Data Entry Page'!H117</f>
        <v>0</v>
      </c>
      <c r="H106" s="147">
        <f>'Data Entry Page'!I117</f>
        <v>0</v>
      </c>
      <c r="I106" s="302">
        <f>'Data Entry Page'!J117</f>
        <v>0</v>
      </c>
      <c r="J106" s="303">
        <f>'Data Entry Page'!K117</f>
        <v>0</v>
      </c>
      <c r="K106" s="110"/>
      <c r="L106" s="112">
        <f>'Data Entry Page'!N117</f>
        <v>0</v>
      </c>
      <c r="M106" s="313">
        <f>'Data Entry Page'!S117</f>
        <v>0</v>
      </c>
      <c r="N106" s="131">
        <f>'Data Entry Page'!V117</f>
        <v>0</v>
      </c>
      <c r="O106" s="305">
        <f>'Data Entry Page'!W117</f>
        <v>0</v>
      </c>
      <c r="P106" s="107"/>
      <c r="Q106" s="108"/>
      <c r="R106" s="108"/>
      <c r="S106" s="108"/>
      <c r="T106" s="108"/>
      <c r="U106" s="109"/>
      <c r="V106" s="110"/>
      <c r="W106" s="110"/>
      <c r="X106" s="110"/>
      <c r="Y106" s="123"/>
      <c r="Z106" s="125"/>
      <c r="AA106" s="126"/>
      <c r="AB106" s="126"/>
      <c r="AC106" s="126"/>
      <c r="AD106" s="126"/>
      <c r="AE106" s="298">
        <f>'Data Entry Page'!AM117</f>
        <v>0</v>
      </c>
      <c r="AF106" s="299">
        <f>'Data Entry Page'!AN117</f>
        <v>0</v>
      </c>
      <c r="AG106" s="299">
        <f>'Data Entry Page'!AO117</f>
        <v>0</v>
      </c>
      <c r="AH106" s="299">
        <f>'Data Entry Page'!AP117</f>
        <v>0</v>
      </c>
      <c r="AI106" s="300">
        <f>'Data Entry Page'!AQ117</f>
        <v>0</v>
      </c>
    </row>
    <row r="107" spans="2:35" ht="18" customHeight="1" x14ac:dyDescent="0.35">
      <c r="B107" s="301">
        <f>'Data Entry Page'!C118</f>
        <v>0</v>
      </c>
      <c r="C107" s="304">
        <f>'Data Entry Page'!D118</f>
        <v>0</v>
      </c>
      <c r="D107" s="164">
        <f>'Data Entry Page'!E118</f>
        <v>0</v>
      </c>
      <c r="E107" s="163">
        <f>'Data Entry Page'!F118</f>
        <v>0</v>
      </c>
      <c r="F107" s="191">
        <f>'Data Entry Page'!G118</f>
        <v>0</v>
      </c>
      <c r="G107" s="244">
        <f>'Data Entry Page'!H118</f>
        <v>0</v>
      </c>
      <c r="H107" s="147">
        <f>'Data Entry Page'!I118</f>
        <v>0</v>
      </c>
      <c r="I107" s="302">
        <f>'Data Entry Page'!J118</f>
        <v>0</v>
      </c>
      <c r="J107" s="303">
        <f>'Data Entry Page'!K118</f>
        <v>0</v>
      </c>
      <c r="K107" s="110"/>
      <c r="L107" s="112">
        <f>'Data Entry Page'!N118</f>
        <v>0</v>
      </c>
      <c r="M107" s="313">
        <f>'Data Entry Page'!S118</f>
        <v>0</v>
      </c>
      <c r="N107" s="131">
        <f>'Data Entry Page'!V118</f>
        <v>0</v>
      </c>
      <c r="O107" s="305">
        <f>'Data Entry Page'!W118</f>
        <v>0</v>
      </c>
      <c r="P107" s="107"/>
      <c r="Q107" s="108"/>
      <c r="R107" s="108"/>
      <c r="S107" s="108"/>
      <c r="T107" s="108"/>
      <c r="U107" s="109"/>
      <c r="V107" s="110"/>
      <c r="W107" s="110"/>
      <c r="X107" s="110"/>
      <c r="Y107" s="123"/>
      <c r="Z107" s="125"/>
      <c r="AA107" s="126"/>
      <c r="AB107" s="126"/>
      <c r="AC107" s="126"/>
      <c r="AD107" s="126"/>
      <c r="AE107" s="298">
        <f>'Data Entry Page'!AM118</f>
        <v>0</v>
      </c>
      <c r="AF107" s="299">
        <f>'Data Entry Page'!AN118</f>
        <v>0</v>
      </c>
      <c r="AG107" s="299">
        <f>'Data Entry Page'!AO118</f>
        <v>0</v>
      </c>
      <c r="AH107" s="299">
        <f>'Data Entry Page'!AP118</f>
        <v>0</v>
      </c>
      <c r="AI107" s="300">
        <f>'Data Entry Page'!AQ118</f>
        <v>0</v>
      </c>
    </row>
    <row r="108" spans="2:35" ht="18" customHeight="1" x14ac:dyDescent="0.35">
      <c r="B108" s="301">
        <f>'Data Entry Page'!C119</f>
        <v>0</v>
      </c>
      <c r="C108" s="304">
        <f>'Data Entry Page'!D119</f>
        <v>0</v>
      </c>
      <c r="D108" s="164">
        <f>'Data Entry Page'!E119</f>
        <v>0</v>
      </c>
      <c r="E108" s="163">
        <f>'Data Entry Page'!F119</f>
        <v>0</v>
      </c>
      <c r="F108" s="191">
        <f>'Data Entry Page'!G119</f>
        <v>0</v>
      </c>
      <c r="G108" s="244">
        <f>'Data Entry Page'!H119</f>
        <v>0</v>
      </c>
      <c r="H108" s="147">
        <f>'Data Entry Page'!I119</f>
        <v>0</v>
      </c>
      <c r="I108" s="302">
        <f>'Data Entry Page'!J119</f>
        <v>0</v>
      </c>
      <c r="J108" s="303">
        <f>'Data Entry Page'!K119</f>
        <v>0</v>
      </c>
      <c r="K108" s="110"/>
      <c r="L108" s="112">
        <f>'Data Entry Page'!N119</f>
        <v>0</v>
      </c>
      <c r="M108" s="313">
        <f>'Data Entry Page'!S119</f>
        <v>0</v>
      </c>
      <c r="N108" s="131">
        <f>'Data Entry Page'!V119</f>
        <v>0</v>
      </c>
      <c r="O108" s="305">
        <f>'Data Entry Page'!W119</f>
        <v>0</v>
      </c>
      <c r="P108" s="107"/>
      <c r="Q108" s="108"/>
      <c r="R108" s="108"/>
      <c r="S108" s="108"/>
      <c r="T108" s="108"/>
      <c r="U108" s="109"/>
      <c r="V108" s="110"/>
      <c r="W108" s="110"/>
      <c r="X108" s="110"/>
      <c r="Y108" s="123"/>
      <c r="Z108" s="125"/>
      <c r="AA108" s="126"/>
      <c r="AB108" s="126"/>
      <c r="AC108" s="126"/>
      <c r="AD108" s="126"/>
      <c r="AE108" s="298">
        <f>'Data Entry Page'!AM119</f>
        <v>0</v>
      </c>
      <c r="AF108" s="299">
        <f>'Data Entry Page'!AN119</f>
        <v>0</v>
      </c>
      <c r="AG108" s="299">
        <f>'Data Entry Page'!AO119</f>
        <v>0</v>
      </c>
      <c r="AH108" s="299">
        <f>'Data Entry Page'!AP119</f>
        <v>0</v>
      </c>
      <c r="AI108" s="300">
        <f>'Data Entry Page'!AQ119</f>
        <v>0</v>
      </c>
    </row>
    <row r="109" spans="2:35" ht="18" customHeight="1" x14ac:dyDescent="0.35">
      <c r="B109" s="301">
        <f>'Data Entry Page'!C120</f>
        <v>0</v>
      </c>
      <c r="C109" s="304">
        <f>'Data Entry Page'!D120</f>
        <v>0</v>
      </c>
      <c r="D109" s="164">
        <f>'Data Entry Page'!E120</f>
        <v>0</v>
      </c>
      <c r="E109" s="163">
        <f>'Data Entry Page'!F120</f>
        <v>0</v>
      </c>
      <c r="F109" s="191">
        <f>'Data Entry Page'!G120</f>
        <v>0</v>
      </c>
      <c r="G109" s="244">
        <f>'Data Entry Page'!H120</f>
        <v>0</v>
      </c>
      <c r="H109" s="147">
        <f>'Data Entry Page'!I120</f>
        <v>0</v>
      </c>
      <c r="I109" s="302">
        <f>'Data Entry Page'!J120</f>
        <v>0</v>
      </c>
      <c r="J109" s="303">
        <f>'Data Entry Page'!K120</f>
        <v>0</v>
      </c>
      <c r="K109" s="110"/>
      <c r="L109" s="112">
        <f>'Data Entry Page'!N120</f>
        <v>0</v>
      </c>
      <c r="M109" s="313">
        <f>'Data Entry Page'!S120</f>
        <v>0</v>
      </c>
      <c r="N109" s="131">
        <f>'Data Entry Page'!V120</f>
        <v>0</v>
      </c>
      <c r="O109" s="305">
        <f>'Data Entry Page'!W120</f>
        <v>0</v>
      </c>
      <c r="P109" s="107"/>
      <c r="Q109" s="108"/>
      <c r="R109" s="108"/>
      <c r="S109" s="108"/>
      <c r="T109" s="108"/>
      <c r="U109" s="109"/>
      <c r="V109" s="110"/>
      <c r="W109" s="110"/>
      <c r="X109" s="110"/>
      <c r="Y109" s="123"/>
      <c r="Z109" s="125"/>
      <c r="AA109" s="126"/>
      <c r="AB109" s="126"/>
      <c r="AC109" s="126"/>
      <c r="AD109" s="126"/>
      <c r="AE109" s="298">
        <f>'Data Entry Page'!AM120</f>
        <v>0</v>
      </c>
      <c r="AF109" s="299">
        <f>'Data Entry Page'!AN120</f>
        <v>0</v>
      </c>
      <c r="AG109" s="299">
        <f>'Data Entry Page'!AO120</f>
        <v>0</v>
      </c>
      <c r="AH109" s="299">
        <f>'Data Entry Page'!AP120</f>
        <v>0</v>
      </c>
      <c r="AI109" s="300">
        <f>'Data Entry Page'!AQ120</f>
        <v>0</v>
      </c>
    </row>
    <row r="110" spans="2:35" ht="18" customHeight="1" x14ac:dyDescent="0.35">
      <c r="B110" s="301">
        <f>'Data Entry Page'!C121</f>
        <v>0</v>
      </c>
      <c r="C110" s="304">
        <f>'Data Entry Page'!D121</f>
        <v>0</v>
      </c>
      <c r="D110" s="164">
        <f>'Data Entry Page'!E121</f>
        <v>0</v>
      </c>
      <c r="E110" s="163">
        <f>'Data Entry Page'!F121</f>
        <v>0</v>
      </c>
      <c r="F110" s="191">
        <f>'Data Entry Page'!G121</f>
        <v>0</v>
      </c>
      <c r="G110" s="244">
        <f>'Data Entry Page'!H121</f>
        <v>0</v>
      </c>
      <c r="H110" s="147">
        <f>'Data Entry Page'!I121</f>
        <v>0</v>
      </c>
      <c r="I110" s="302">
        <f>'Data Entry Page'!J121</f>
        <v>0</v>
      </c>
      <c r="J110" s="303">
        <f>'Data Entry Page'!K121</f>
        <v>0</v>
      </c>
      <c r="K110" s="110"/>
      <c r="L110" s="112">
        <f>'Data Entry Page'!N121</f>
        <v>0</v>
      </c>
      <c r="M110" s="313">
        <f>'Data Entry Page'!S121</f>
        <v>0</v>
      </c>
      <c r="N110" s="131">
        <f>'Data Entry Page'!V121</f>
        <v>0</v>
      </c>
      <c r="O110" s="305">
        <f>'Data Entry Page'!W121</f>
        <v>0</v>
      </c>
      <c r="P110" s="107"/>
      <c r="Q110" s="108"/>
      <c r="R110" s="108"/>
      <c r="S110" s="108"/>
      <c r="T110" s="108"/>
      <c r="U110" s="109"/>
      <c r="V110" s="110"/>
      <c r="W110" s="110"/>
      <c r="X110" s="110"/>
      <c r="Y110" s="123"/>
      <c r="Z110" s="125"/>
      <c r="AA110" s="126"/>
      <c r="AB110" s="126"/>
      <c r="AC110" s="126"/>
      <c r="AD110" s="126"/>
      <c r="AE110" s="298">
        <f>'Data Entry Page'!AM121</f>
        <v>0</v>
      </c>
      <c r="AF110" s="299">
        <f>'Data Entry Page'!AN121</f>
        <v>0</v>
      </c>
      <c r="AG110" s="299">
        <f>'Data Entry Page'!AO121</f>
        <v>0</v>
      </c>
      <c r="AH110" s="299">
        <f>'Data Entry Page'!AP121</f>
        <v>0</v>
      </c>
      <c r="AI110" s="300">
        <f>'Data Entry Page'!AQ121</f>
        <v>0</v>
      </c>
    </row>
    <row r="111" spans="2:35" ht="18" customHeight="1" x14ac:dyDescent="0.35">
      <c r="B111" s="301">
        <f>'Data Entry Page'!C122</f>
        <v>0</v>
      </c>
      <c r="C111" s="304">
        <f>'Data Entry Page'!D122</f>
        <v>0</v>
      </c>
      <c r="D111" s="164">
        <f>'Data Entry Page'!E122</f>
        <v>0</v>
      </c>
      <c r="E111" s="163">
        <f>'Data Entry Page'!F122</f>
        <v>0</v>
      </c>
      <c r="F111" s="191">
        <f>'Data Entry Page'!G122</f>
        <v>0</v>
      </c>
      <c r="G111" s="244">
        <f>'Data Entry Page'!H122</f>
        <v>0</v>
      </c>
      <c r="H111" s="147">
        <f>'Data Entry Page'!I122</f>
        <v>0</v>
      </c>
      <c r="I111" s="302">
        <f>'Data Entry Page'!J122</f>
        <v>0</v>
      </c>
      <c r="J111" s="303">
        <f>'Data Entry Page'!K122</f>
        <v>0</v>
      </c>
      <c r="K111" s="110"/>
      <c r="L111" s="112">
        <f>'Data Entry Page'!N122</f>
        <v>0</v>
      </c>
      <c r="M111" s="313">
        <f>'Data Entry Page'!S122</f>
        <v>0</v>
      </c>
      <c r="N111" s="131">
        <f>'Data Entry Page'!V122</f>
        <v>0</v>
      </c>
      <c r="O111" s="305">
        <f>'Data Entry Page'!W122</f>
        <v>0</v>
      </c>
      <c r="P111" s="107"/>
      <c r="Q111" s="108"/>
      <c r="R111" s="108"/>
      <c r="S111" s="108"/>
      <c r="T111" s="108"/>
      <c r="U111" s="109"/>
      <c r="V111" s="110"/>
      <c r="W111" s="110"/>
      <c r="X111" s="110"/>
      <c r="Y111" s="123"/>
      <c r="Z111" s="125"/>
      <c r="AA111" s="126"/>
      <c r="AB111" s="126"/>
      <c r="AC111" s="126"/>
      <c r="AD111" s="126"/>
      <c r="AE111" s="298">
        <f>'Data Entry Page'!AM122</f>
        <v>0</v>
      </c>
      <c r="AF111" s="299">
        <f>'Data Entry Page'!AN122</f>
        <v>0</v>
      </c>
      <c r="AG111" s="299">
        <f>'Data Entry Page'!AO122</f>
        <v>0</v>
      </c>
      <c r="AH111" s="299">
        <f>'Data Entry Page'!AP122</f>
        <v>0</v>
      </c>
      <c r="AI111" s="300">
        <f>'Data Entry Page'!AQ122</f>
        <v>0</v>
      </c>
    </row>
    <row r="112" spans="2:35" ht="18" customHeight="1" x14ac:dyDescent="0.35">
      <c r="B112" s="301">
        <f>'Data Entry Page'!C123</f>
        <v>0</v>
      </c>
      <c r="C112" s="304">
        <f>'Data Entry Page'!D123</f>
        <v>0</v>
      </c>
      <c r="D112" s="164">
        <f>'Data Entry Page'!E123</f>
        <v>0</v>
      </c>
      <c r="E112" s="163">
        <f>'Data Entry Page'!F123</f>
        <v>0</v>
      </c>
      <c r="F112" s="191">
        <f>'Data Entry Page'!G123</f>
        <v>0</v>
      </c>
      <c r="G112" s="244">
        <f>'Data Entry Page'!H123</f>
        <v>0</v>
      </c>
      <c r="H112" s="147">
        <f>'Data Entry Page'!I123</f>
        <v>0</v>
      </c>
      <c r="I112" s="302">
        <f>'Data Entry Page'!J123</f>
        <v>0</v>
      </c>
      <c r="J112" s="303">
        <f>'Data Entry Page'!K123</f>
        <v>0</v>
      </c>
      <c r="K112" s="110"/>
      <c r="L112" s="112">
        <f>'Data Entry Page'!N123</f>
        <v>0</v>
      </c>
      <c r="M112" s="313">
        <f>'Data Entry Page'!S123</f>
        <v>0</v>
      </c>
      <c r="N112" s="131">
        <f>'Data Entry Page'!V123</f>
        <v>0</v>
      </c>
      <c r="O112" s="305">
        <f>'Data Entry Page'!W123</f>
        <v>0</v>
      </c>
      <c r="P112" s="107"/>
      <c r="Q112" s="108"/>
      <c r="R112" s="108"/>
      <c r="S112" s="108"/>
      <c r="T112" s="108"/>
      <c r="U112" s="109"/>
      <c r="V112" s="110"/>
      <c r="W112" s="110"/>
      <c r="X112" s="110"/>
      <c r="Y112" s="123"/>
      <c r="Z112" s="125"/>
      <c r="AA112" s="126"/>
      <c r="AB112" s="126"/>
      <c r="AC112" s="126"/>
      <c r="AD112" s="126"/>
      <c r="AE112" s="298">
        <f>'Data Entry Page'!AM123</f>
        <v>0</v>
      </c>
      <c r="AF112" s="299">
        <f>'Data Entry Page'!AN123</f>
        <v>0</v>
      </c>
      <c r="AG112" s="299">
        <f>'Data Entry Page'!AO123</f>
        <v>0</v>
      </c>
      <c r="AH112" s="299">
        <f>'Data Entry Page'!AP123</f>
        <v>0</v>
      </c>
      <c r="AI112" s="300">
        <f>'Data Entry Page'!AQ123</f>
        <v>0</v>
      </c>
    </row>
    <row r="113" spans="2:35" ht="18" customHeight="1" x14ac:dyDescent="0.35">
      <c r="B113" s="301">
        <f>'Data Entry Page'!C124</f>
        <v>0</v>
      </c>
      <c r="C113" s="304">
        <f>'Data Entry Page'!D124</f>
        <v>0</v>
      </c>
      <c r="D113" s="164">
        <f>'Data Entry Page'!E124</f>
        <v>0</v>
      </c>
      <c r="E113" s="163">
        <f>'Data Entry Page'!F124</f>
        <v>0</v>
      </c>
      <c r="F113" s="191">
        <f>'Data Entry Page'!G124</f>
        <v>0</v>
      </c>
      <c r="G113" s="244">
        <f>'Data Entry Page'!H124</f>
        <v>0</v>
      </c>
      <c r="H113" s="147">
        <f>'Data Entry Page'!I124</f>
        <v>0</v>
      </c>
      <c r="I113" s="302">
        <f>'Data Entry Page'!J124</f>
        <v>0</v>
      </c>
      <c r="J113" s="303">
        <f>'Data Entry Page'!K124</f>
        <v>0</v>
      </c>
      <c r="K113" s="110"/>
      <c r="L113" s="112">
        <f>'Data Entry Page'!N124</f>
        <v>0</v>
      </c>
      <c r="M113" s="313">
        <f>'Data Entry Page'!S124</f>
        <v>0</v>
      </c>
      <c r="N113" s="131">
        <f>'Data Entry Page'!V124</f>
        <v>0</v>
      </c>
      <c r="O113" s="305">
        <f>'Data Entry Page'!W124</f>
        <v>0</v>
      </c>
      <c r="P113" s="107"/>
      <c r="Q113" s="108"/>
      <c r="R113" s="108"/>
      <c r="S113" s="108"/>
      <c r="T113" s="108"/>
      <c r="U113" s="109"/>
      <c r="V113" s="110"/>
      <c r="W113" s="110"/>
      <c r="X113" s="110"/>
      <c r="Y113" s="123"/>
      <c r="Z113" s="125"/>
      <c r="AA113" s="126"/>
      <c r="AB113" s="126"/>
      <c r="AC113" s="126"/>
      <c r="AD113" s="126"/>
      <c r="AE113" s="298">
        <f>'Data Entry Page'!AM124</f>
        <v>0</v>
      </c>
      <c r="AF113" s="299">
        <f>'Data Entry Page'!AN124</f>
        <v>0</v>
      </c>
      <c r="AG113" s="299">
        <f>'Data Entry Page'!AO124</f>
        <v>0</v>
      </c>
      <c r="AH113" s="299">
        <f>'Data Entry Page'!AP124</f>
        <v>0</v>
      </c>
      <c r="AI113" s="300">
        <f>'Data Entry Page'!AQ124</f>
        <v>0</v>
      </c>
    </row>
    <row r="114" spans="2:35" ht="18" customHeight="1" x14ac:dyDescent="0.35">
      <c r="B114" s="301">
        <f>'Data Entry Page'!C125</f>
        <v>0</v>
      </c>
      <c r="C114" s="304">
        <f>'Data Entry Page'!D125</f>
        <v>0</v>
      </c>
      <c r="D114" s="164">
        <f>'Data Entry Page'!E125</f>
        <v>0</v>
      </c>
      <c r="E114" s="163">
        <f>'Data Entry Page'!F125</f>
        <v>0</v>
      </c>
      <c r="F114" s="191">
        <f>'Data Entry Page'!G125</f>
        <v>0</v>
      </c>
      <c r="G114" s="244">
        <f>'Data Entry Page'!H125</f>
        <v>0</v>
      </c>
      <c r="H114" s="147">
        <f>'Data Entry Page'!I125</f>
        <v>0</v>
      </c>
      <c r="I114" s="302">
        <f>'Data Entry Page'!J125</f>
        <v>0</v>
      </c>
      <c r="J114" s="303">
        <f>'Data Entry Page'!K125</f>
        <v>0</v>
      </c>
      <c r="K114" s="110"/>
      <c r="L114" s="112">
        <f>'Data Entry Page'!N125</f>
        <v>0</v>
      </c>
      <c r="M114" s="313">
        <f>'Data Entry Page'!S125</f>
        <v>0</v>
      </c>
      <c r="N114" s="131">
        <f>'Data Entry Page'!V125</f>
        <v>0</v>
      </c>
      <c r="O114" s="305">
        <f>'Data Entry Page'!W125</f>
        <v>0</v>
      </c>
      <c r="P114" s="107"/>
      <c r="Q114" s="108"/>
      <c r="R114" s="108"/>
      <c r="S114" s="108"/>
      <c r="T114" s="108"/>
      <c r="U114" s="109"/>
      <c r="V114" s="110"/>
      <c r="W114" s="110"/>
      <c r="X114" s="110"/>
      <c r="Y114" s="123"/>
      <c r="Z114" s="125"/>
      <c r="AA114" s="126"/>
      <c r="AB114" s="126"/>
      <c r="AC114" s="126"/>
      <c r="AD114" s="126"/>
      <c r="AE114" s="298">
        <f>'Data Entry Page'!AM125</f>
        <v>0</v>
      </c>
      <c r="AF114" s="299">
        <f>'Data Entry Page'!AN125</f>
        <v>0</v>
      </c>
      <c r="AG114" s="299">
        <f>'Data Entry Page'!AO125</f>
        <v>0</v>
      </c>
      <c r="AH114" s="299">
        <f>'Data Entry Page'!AP125</f>
        <v>0</v>
      </c>
      <c r="AI114" s="300">
        <f>'Data Entry Page'!AQ125</f>
        <v>0</v>
      </c>
    </row>
    <row r="115" spans="2:35" ht="18" customHeight="1" x14ac:dyDescent="0.35">
      <c r="B115" s="301">
        <f>'Data Entry Page'!C126</f>
        <v>0</v>
      </c>
      <c r="C115" s="304">
        <f>'Data Entry Page'!D126</f>
        <v>0</v>
      </c>
      <c r="D115" s="164">
        <f>'Data Entry Page'!E126</f>
        <v>0</v>
      </c>
      <c r="E115" s="163">
        <f>'Data Entry Page'!F126</f>
        <v>0</v>
      </c>
      <c r="F115" s="191">
        <f>'Data Entry Page'!G126</f>
        <v>0</v>
      </c>
      <c r="G115" s="244">
        <f>'Data Entry Page'!H126</f>
        <v>0</v>
      </c>
      <c r="H115" s="147">
        <f>'Data Entry Page'!I126</f>
        <v>0</v>
      </c>
      <c r="I115" s="302">
        <f>'Data Entry Page'!J126</f>
        <v>0</v>
      </c>
      <c r="J115" s="303">
        <f>'Data Entry Page'!K126</f>
        <v>0</v>
      </c>
      <c r="K115" s="110"/>
      <c r="L115" s="112">
        <f>'Data Entry Page'!N126</f>
        <v>0</v>
      </c>
      <c r="M115" s="313">
        <f>'Data Entry Page'!S126</f>
        <v>0</v>
      </c>
      <c r="N115" s="131">
        <f>'Data Entry Page'!V126</f>
        <v>0</v>
      </c>
      <c r="O115" s="305">
        <f>'Data Entry Page'!W126</f>
        <v>0</v>
      </c>
      <c r="P115" s="107"/>
      <c r="Q115" s="108"/>
      <c r="R115" s="108"/>
      <c r="S115" s="108"/>
      <c r="T115" s="108"/>
      <c r="U115" s="109"/>
      <c r="V115" s="110"/>
      <c r="W115" s="110"/>
      <c r="X115" s="110"/>
      <c r="Y115" s="123"/>
      <c r="Z115" s="125"/>
      <c r="AA115" s="126"/>
      <c r="AB115" s="126"/>
      <c r="AC115" s="126"/>
      <c r="AD115" s="126"/>
      <c r="AE115" s="298">
        <f>'Data Entry Page'!AM126</f>
        <v>0</v>
      </c>
      <c r="AF115" s="299">
        <f>'Data Entry Page'!AN126</f>
        <v>0</v>
      </c>
      <c r="AG115" s="299">
        <f>'Data Entry Page'!AO126</f>
        <v>0</v>
      </c>
      <c r="AH115" s="299">
        <f>'Data Entry Page'!AP126</f>
        <v>0</v>
      </c>
      <c r="AI115" s="300">
        <f>'Data Entry Page'!AQ126</f>
        <v>0</v>
      </c>
    </row>
    <row r="116" spans="2:35" ht="18" customHeight="1" x14ac:dyDescent="0.35">
      <c r="B116" s="301">
        <f>'Data Entry Page'!C127</f>
        <v>0</v>
      </c>
      <c r="C116" s="304">
        <f>'Data Entry Page'!D127</f>
        <v>0</v>
      </c>
      <c r="D116" s="164">
        <f>'Data Entry Page'!E127</f>
        <v>0</v>
      </c>
      <c r="E116" s="163">
        <f>'Data Entry Page'!F127</f>
        <v>0</v>
      </c>
      <c r="F116" s="191">
        <f>'Data Entry Page'!G127</f>
        <v>0</v>
      </c>
      <c r="G116" s="244">
        <f>'Data Entry Page'!H127</f>
        <v>0</v>
      </c>
      <c r="H116" s="147">
        <f>'Data Entry Page'!I127</f>
        <v>0</v>
      </c>
      <c r="I116" s="302">
        <f>'Data Entry Page'!J127</f>
        <v>0</v>
      </c>
      <c r="J116" s="303">
        <f>'Data Entry Page'!K127</f>
        <v>0</v>
      </c>
      <c r="K116" s="110"/>
      <c r="L116" s="112">
        <f>'Data Entry Page'!N127</f>
        <v>0</v>
      </c>
      <c r="M116" s="313">
        <f>'Data Entry Page'!S127</f>
        <v>0</v>
      </c>
      <c r="N116" s="131">
        <f>'Data Entry Page'!V127</f>
        <v>0</v>
      </c>
      <c r="O116" s="305">
        <f>'Data Entry Page'!W127</f>
        <v>0</v>
      </c>
      <c r="P116" s="107"/>
      <c r="Q116" s="108"/>
      <c r="R116" s="108"/>
      <c r="S116" s="108"/>
      <c r="T116" s="108"/>
      <c r="U116" s="109"/>
      <c r="V116" s="110"/>
      <c r="W116" s="110"/>
      <c r="X116" s="110"/>
      <c r="Y116" s="123"/>
      <c r="Z116" s="125"/>
      <c r="AA116" s="126"/>
      <c r="AB116" s="126"/>
      <c r="AC116" s="126"/>
      <c r="AD116" s="126"/>
      <c r="AE116" s="298">
        <f>'Data Entry Page'!AM127</f>
        <v>0</v>
      </c>
      <c r="AF116" s="299">
        <f>'Data Entry Page'!AN127</f>
        <v>0</v>
      </c>
      <c r="AG116" s="299">
        <f>'Data Entry Page'!AO127</f>
        <v>0</v>
      </c>
      <c r="AH116" s="299">
        <f>'Data Entry Page'!AP127</f>
        <v>0</v>
      </c>
      <c r="AI116" s="300">
        <f>'Data Entry Page'!AQ127</f>
        <v>0</v>
      </c>
    </row>
    <row r="117" spans="2:35" ht="18" customHeight="1" x14ac:dyDescent="0.35">
      <c r="B117" s="301">
        <f>'Data Entry Page'!C128</f>
        <v>0</v>
      </c>
      <c r="C117" s="304">
        <f>'Data Entry Page'!D128</f>
        <v>0</v>
      </c>
      <c r="D117" s="164">
        <f>'Data Entry Page'!E128</f>
        <v>0</v>
      </c>
      <c r="E117" s="163">
        <f>'Data Entry Page'!F128</f>
        <v>0</v>
      </c>
      <c r="F117" s="191">
        <f>'Data Entry Page'!G128</f>
        <v>0</v>
      </c>
      <c r="G117" s="244">
        <f>'Data Entry Page'!H128</f>
        <v>0</v>
      </c>
      <c r="H117" s="147">
        <f>'Data Entry Page'!I128</f>
        <v>0</v>
      </c>
      <c r="I117" s="302">
        <f>'Data Entry Page'!J128</f>
        <v>0</v>
      </c>
      <c r="J117" s="303">
        <f>'Data Entry Page'!K128</f>
        <v>0</v>
      </c>
      <c r="K117" s="110"/>
      <c r="L117" s="112">
        <f>'Data Entry Page'!N128</f>
        <v>0</v>
      </c>
      <c r="M117" s="313">
        <f>'Data Entry Page'!S128</f>
        <v>0</v>
      </c>
      <c r="N117" s="131">
        <f>'Data Entry Page'!V128</f>
        <v>0</v>
      </c>
      <c r="O117" s="305">
        <f>'Data Entry Page'!W128</f>
        <v>0</v>
      </c>
      <c r="P117" s="107"/>
      <c r="Q117" s="108"/>
      <c r="R117" s="108"/>
      <c r="S117" s="108"/>
      <c r="T117" s="108"/>
      <c r="U117" s="109"/>
      <c r="V117" s="110"/>
      <c r="W117" s="110"/>
      <c r="X117" s="110"/>
      <c r="Y117" s="123"/>
      <c r="Z117" s="125"/>
      <c r="AA117" s="126"/>
      <c r="AB117" s="126"/>
      <c r="AC117" s="126"/>
      <c r="AD117" s="126"/>
      <c r="AE117" s="298">
        <f>'Data Entry Page'!AM128</f>
        <v>0</v>
      </c>
      <c r="AF117" s="299">
        <f>'Data Entry Page'!AN128</f>
        <v>0</v>
      </c>
      <c r="AG117" s="299">
        <f>'Data Entry Page'!AO128</f>
        <v>0</v>
      </c>
      <c r="AH117" s="299">
        <f>'Data Entry Page'!AP128</f>
        <v>0</v>
      </c>
      <c r="AI117" s="300">
        <f>'Data Entry Page'!AQ128</f>
        <v>0</v>
      </c>
    </row>
    <row r="118" spans="2:35" ht="18" customHeight="1" x14ac:dyDescent="0.35">
      <c r="B118" s="301">
        <f>'Data Entry Page'!C129</f>
        <v>0</v>
      </c>
      <c r="C118" s="304">
        <f>'Data Entry Page'!D129</f>
        <v>0</v>
      </c>
      <c r="D118" s="164">
        <f>'Data Entry Page'!E129</f>
        <v>0</v>
      </c>
      <c r="E118" s="163">
        <f>'Data Entry Page'!F129</f>
        <v>0</v>
      </c>
      <c r="F118" s="191">
        <f>'Data Entry Page'!G129</f>
        <v>0</v>
      </c>
      <c r="G118" s="244">
        <f>'Data Entry Page'!H129</f>
        <v>0</v>
      </c>
      <c r="H118" s="147">
        <f>'Data Entry Page'!I129</f>
        <v>0</v>
      </c>
      <c r="I118" s="302">
        <f>'Data Entry Page'!J129</f>
        <v>0</v>
      </c>
      <c r="J118" s="303">
        <f>'Data Entry Page'!K129</f>
        <v>0</v>
      </c>
      <c r="K118" s="110"/>
      <c r="L118" s="112">
        <f>'Data Entry Page'!N129</f>
        <v>0</v>
      </c>
      <c r="M118" s="313">
        <f>'Data Entry Page'!S129</f>
        <v>0</v>
      </c>
      <c r="N118" s="131">
        <f>'Data Entry Page'!V129</f>
        <v>0</v>
      </c>
      <c r="O118" s="305">
        <f>'Data Entry Page'!W129</f>
        <v>0</v>
      </c>
      <c r="P118" s="107"/>
      <c r="Q118" s="108"/>
      <c r="R118" s="108"/>
      <c r="S118" s="108"/>
      <c r="T118" s="108"/>
      <c r="U118" s="109"/>
      <c r="V118" s="110"/>
      <c r="W118" s="110"/>
      <c r="X118" s="110"/>
      <c r="Y118" s="123"/>
      <c r="Z118" s="125"/>
      <c r="AA118" s="126"/>
      <c r="AB118" s="126"/>
      <c r="AC118" s="126"/>
      <c r="AD118" s="126"/>
      <c r="AE118" s="298">
        <f>'Data Entry Page'!AM129</f>
        <v>0</v>
      </c>
      <c r="AF118" s="299">
        <f>'Data Entry Page'!AN129</f>
        <v>0</v>
      </c>
      <c r="AG118" s="299">
        <f>'Data Entry Page'!AO129</f>
        <v>0</v>
      </c>
      <c r="AH118" s="299">
        <f>'Data Entry Page'!AP129</f>
        <v>0</v>
      </c>
      <c r="AI118" s="300">
        <f>'Data Entry Page'!AQ129</f>
        <v>0</v>
      </c>
    </row>
    <row r="119" spans="2:35" ht="18" customHeight="1" x14ac:dyDescent="0.35">
      <c r="B119" s="301">
        <f>'Data Entry Page'!C130</f>
        <v>0</v>
      </c>
      <c r="C119" s="304">
        <f>'Data Entry Page'!D130</f>
        <v>0</v>
      </c>
      <c r="D119" s="164">
        <f>'Data Entry Page'!E130</f>
        <v>0</v>
      </c>
      <c r="E119" s="163">
        <f>'Data Entry Page'!F130</f>
        <v>0</v>
      </c>
      <c r="F119" s="191">
        <f>'Data Entry Page'!G130</f>
        <v>0</v>
      </c>
      <c r="G119" s="244">
        <f>'Data Entry Page'!H130</f>
        <v>0</v>
      </c>
      <c r="H119" s="147">
        <f>'Data Entry Page'!I130</f>
        <v>0</v>
      </c>
      <c r="I119" s="302">
        <f>'Data Entry Page'!J130</f>
        <v>0</v>
      </c>
      <c r="J119" s="303">
        <f>'Data Entry Page'!K130</f>
        <v>0</v>
      </c>
      <c r="K119" s="110"/>
      <c r="L119" s="112">
        <f>'Data Entry Page'!N130</f>
        <v>0</v>
      </c>
      <c r="M119" s="313">
        <f>'Data Entry Page'!S130</f>
        <v>0</v>
      </c>
      <c r="N119" s="131">
        <f>'Data Entry Page'!V130</f>
        <v>0</v>
      </c>
      <c r="O119" s="305">
        <f>'Data Entry Page'!W130</f>
        <v>0</v>
      </c>
      <c r="P119" s="107"/>
      <c r="Q119" s="108"/>
      <c r="R119" s="108"/>
      <c r="S119" s="108"/>
      <c r="T119" s="108"/>
      <c r="U119" s="109"/>
      <c r="V119" s="110"/>
      <c r="W119" s="110"/>
      <c r="X119" s="110"/>
      <c r="Y119" s="123"/>
      <c r="Z119" s="125"/>
      <c r="AA119" s="126"/>
      <c r="AB119" s="126"/>
      <c r="AC119" s="126"/>
      <c r="AD119" s="126"/>
      <c r="AE119" s="298">
        <f>'Data Entry Page'!AM130</f>
        <v>0</v>
      </c>
      <c r="AF119" s="299">
        <f>'Data Entry Page'!AN130</f>
        <v>0</v>
      </c>
      <c r="AG119" s="299">
        <f>'Data Entry Page'!AO130</f>
        <v>0</v>
      </c>
      <c r="AH119" s="299">
        <f>'Data Entry Page'!AP130</f>
        <v>0</v>
      </c>
      <c r="AI119" s="300">
        <f>'Data Entry Page'!AQ130</f>
        <v>0</v>
      </c>
    </row>
    <row r="120" spans="2:35" ht="18" customHeight="1" x14ac:dyDescent="0.35">
      <c r="B120" s="301">
        <f>'Data Entry Page'!C131</f>
        <v>0</v>
      </c>
      <c r="C120" s="304">
        <f>'Data Entry Page'!D131</f>
        <v>0</v>
      </c>
      <c r="D120" s="164">
        <f>'Data Entry Page'!E131</f>
        <v>0</v>
      </c>
      <c r="E120" s="163">
        <f>'Data Entry Page'!F131</f>
        <v>0</v>
      </c>
      <c r="F120" s="191">
        <f>'Data Entry Page'!G131</f>
        <v>0</v>
      </c>
      <c r="G120" s="244">
        <f>'Data Entry Page'!H131</f>
        <v>0</v>
      </c>
      <c r="H120" s="147">
        <f>'Data Entry Page'!I131</f>
        <v>0</v>
      </c>
      <c r="I120" s="302">
        <f>'Data Entry Page'!J131</f>
        <v>0</v>
      </c>
      <c r="J120" s="303">
        <f>'Data Entry Page'!K131</f>
        <v>0</v>
      </c>
      <c r="K120" s="110"/>
      <c r="L120" s="112">
        <f>'Data Entry Page'!N131</f>
        <v>0</v>
      </c>
      <c r="M120" s="313">
        <f>'Data Entry Page'!S131</f>
        <v>0</v>
      </c>
      <c r="N120" s="131">
        <f>'Data Entry Page'!V131</f>
        <v>0</v>
      </c>
      <c r="O120" s="305">
        <f>'Data Entry Page'!W131</f>
        <v>0</v>
      </c>
      <c r="P120" s="107"/>
      <c r="Q120" s="108"/>
      <c r="R120" s="108"/>
      <c r="S120" s="108"/>
      <c r="T120" s="108"/>
      <c r="U120" s="109"/>
      <c r="V120" s="110"/>
      <c r="W120" s="110"/>
      <c r="X120" s="110"/>
      <c r="Y120" s="123"/>
      <c r="Z120" s="125"/>
      <c r="AA120" s="126"/>
      <c r="AB120" s="126"/>
      <c r="AC120" s="126"/>
      <c r="AD120" s="126"/>
      <c r="AE120" s="298">
        <f>'Data Entry Page'!AM131</f>
        <v>0</v>
      </c>
      <c r="AF120" s="299">
        <f>'Data Entry Page'!AN131</f>
        <v>0</v>
      </c>
      <c r="AG120" s="299">
        <f>'Data Entry Page'!AO131</f>
        <v>0</v>
      </c>
      <c r="AH120" s="299">
        <f>'Data Entry Page'!AP131</f>
        <v>0</v>
      </c>
      <c r="AI120" s="300">
        <f>'Data Entry Page'!AQ131</f>
        <v>0</v>
      </c>
    </row>
    <row r="121" spans="2:35" ht="18" customHeight="1" x14ac:dyDescent="0.35">
      <c r="B121" s="301">
        <f>'Data Entry Page'!C132</f>
        <v>0</v>
      </c>
      <c r="C121" s="304">
        <f>'Data Entry Page'!D132</f>
        <v>0</v>
      </c>
      <c r="D121" s="164">
        <f>'Data Entry Page'!E132</f>
        <v>0</v>
      </c>
      <c r="E121" s="163">
        <f>'Data Entry Page'!F132</f>
        <v>0</v>
      </c>
      <c r="F121" s="191">
        <f>'Data Entry Page'!G132</f>
        <v>0</v>
      </c>
      <c r="G121" s="244">
        <f>'Data Entry Page'!H132</f>
        <v>0</v>
      </c>
      <c r="H121" s="147">
        <f>'Data Entry Page'!I132</f>
        <v>0</v>
      </c>
      <c r="I121" s="302">
        <f>'Data Entry Page'!J132</f>
        <v>0</v>
      </c>
      <c r="J121" s="303">
        <f>'Data Entry Page'!K132</f>
        <v>0</v>
      </c>
      <c r="K121" s="110"/>
      <c r="L121" s="112">
        <f>'Data Entry Page'!N132</f>
        <v>0</v>
      </c>
      <c r="M121" s="313">
        <f>'Data Entry Page'!S132</f>
        <v>0</v>
      </c>
      <c r="N121" s="131">
        <f>'Data Entry Page'!V132</f>
        <v>0</v>
      </c>
      <c r="O121" s="305">
        <f>'Data Entry Page'!W132</f>
        <v>0</v>
      </c>
      <c r="P121" s="107"/>
      <c r="Q121" s="108"/>
      <c r="R121" s="108"/>
      <c r="S121" s="108"/>
      <c r="T121" s="108"/>
      <c r="U121" s="109"/>
      <c r="V121" s="110"/>
      <c r="W121" s="110"/>
      <c r="X121" s="110"/>
      <c r="Y121" s="123"/>
      <c r="Z121" s="125"/>
      <c r="AA121" s="126"/>
      <c r="AB121" s="126"/>
      <c r="AC121" s="126"/>
      <c r="AD121" s="126"/>
      <c r="AE121" s="298">
        <f>'Data Entry Page'!AM132</f>
        <v>0</v>
      </c>
      <c r="AF121" s="299">
        <f>'Data Entry Page'!AN132</f>
        <v>0</v>
      </c>
      <c r="AG121" s="299">
        <f>'Data Entry Page'!AO132</f>
        <v>0</v>
      </c>
      <c r="AH121" s="299">
        <f>'Data Entry Page'!AP132</f>
        <v>0</v>
      </c>
      <c r="AI121" s="300">
        <f>'Data Entry Page'!AQ132</f>
        <v>0</v>
      </c>
    </row>
    <row r="122" spans="2:35" ht="18" customHeight="1" x14ac:dyDescent="0.35">
      <c r="B122" s="301">
        <f>'Data Entry Page'!C133</f>
        <v>0</v>
      </c>
      <c r="C122" s="304">
        <f>'Data Entry Page'!D133</f>
        <v>0</v>
      </c>
      <c r="D122" s="164">
        <f>'Data Entry Page'!E133</f>
        <v>0</v>
      </c>
      <c r="E122" s="163">
        <f>'Data Entry Page'!F133</f>
        <v>0</v>
      </c>
      <c r="F122" s="191">
        <f>'Data Entry Page'!G133</f>
        <v>0</v>
      </c>
      <c r="G122" s="244">
        <f>'Data Entry Page'!H133</f>
        <v>0</v>
      </c>
      <c r="H122" s="147">
        <f>'Data Entry Page'!I133</f>
        <v>0</v>
      </c>
      <c r="I122" s="302">
        <f>'Data Entry Page'!J133</f>
        <v>0</v>
      </c>
      <c r="J122" s="303">
        <f>'Data Entry Page'!K133</f>
        <v>0</v>
      </c>
      <c r="K122" s="110"/>
      <c r="L122" s="112">
        <f>'Data Entry Page'!N133</f>
        <v>0</v>
      </c>
      <c r="M122" s="313">
        <f>'Data Entry Page'!S133</f>
        <v>0</v>
      </c>
      <c r="N122" s="131">
        <f>'Data Entry Page'!V133</f>
        <v>0</v>
      </c>
      <c r="O122" s="305">
        <f>'Data Entry Page'!W133</f>
        <v>0</v>
      </c>
      <c r="P122" s="107"/>
      <c r="Q122" s="108"/>
      <c r="R122" s="108"/>
      <c r="S122" s="108"/>
      <c r="T122" s="108"/>
      <c r="U122" s="109"/>
      <c r="V122" s="110"/>
      <c r="W122" s="110"/>
      <c r="X122" s="110"/>
      <c r="Y122" s="123"/>
      <c r="Z122" s="125"/>
      <c r="AA122" s="126"/>
      <c r="AB122" s="126"/>
      <c r="AC122" s="126"/>
      <c r="AD122" s="126"/>
      <c r="AE122" s="298">
        <f>'Data Entry Page'!AM133</f>
        <v>0</v>
      </c>
      <c r="AF122" s="299">
        <f>'Data Entry Page'!AN133</f>
        <v>0</v>
      </c>
      <c r="AG122" s="299">
        <f>'Data Entry Page'!AO133</f>
        <v>0</v>
      </c>
      <c r="AH122" s="299">
        <f>'Data Entry Page'!AP133</f>
        <v>0</v>
      </c>
      <c r="AI122" s="300">
        <f>'Data Entry Page'!AQ133</f>
        <v>0</v>
      </c>
    </row>
    <row r="123" spans="2:35" ht="18" customHeight="1" x14ac:dyDescent="0.35">
      <c r="B123" s="301">
        <f>'Data Entry Page'!C134</f>
        <v>0</v>
      </c>
      <c r="C123" s="304">
        <f>'Data Entry Page'!D134</f>
        <v>0</v>
      </c>
      <c r="D123" s="164">
        <f>'Data Entry Page'!E134</f>
        <v>0</v>
      </c>
      <c r="E123" s="163">
        <f>'Data Entry Page'!F134</f>
        <v>0</v>
      </c>
      <c r="F123" s="191">
        <f>'Data Entry Page'!G134</f>
        <v>0</v>
      </c>
      <c r="G123" s="244">
        <f>'Data Entry Page'!H134</f>
        <v>0</v>
      </c>
      <c r="H123" s="147">
        <f>'Data Entry Page'!I134</f>
        <v>0</v>
      </c>
      <c r="I123" s="302">
        <f>'Data Entry Page'!J134</f>
        <v>0</v>
      </c>
      <c r="J123" s="303">
        <f>'Data Entry Page'!K134</f>
        <v>0</v>
      </c>
      <c r="K123" s="110"/>
      <c r="L123" s="112">
        <f>'Data Entry Page'!N134</f>
        <v>0</v>
      </c>
      <c r="M123" s="313">
        <f>'Data Entry Page'!S134</f>
        <v>0</v>
      </c>
      <c r="N123" s="131">
        <f>'Data Entry Page'!V134</f>
        <v>0</v>
      </c>
      <c r="O123" s="305">
        <f>'Data Entry Page'!W134</f>
        <v>0</v>
      </c>
      <c r="P123" s="107"/>
      <c r="Q123" s="108"/>
      <c r="R123" s="108"/>
      <c r="S123" s="108"/>
      <c r="T123" s="108"/>
      <c r="U123" s="109"/>
      <c r="V123" s="110"/>
      <c r="W123" s="110"/>
      <c r="X123" s="110"/>
      <c r="Y123" s="123"/>
      <c r="Z123" s="125"/>
      <c r="AA123" s="126"/>
      <c r="AB123" s="126"/>
      <c r="AC123" s="126"/>
      <c r="AD123" s="126"/>
      <c r="AE123" s="298">
        <f>'Data Entry Page'!AM134</f>
        <v>0</v>
      </c>
      <c r="AF123" s="299">
        <f>'Data Entry Page'!AN134</f>
        <v>0</v>
      </c>
      <c r="AG123" s="299">
        <f>'Data Entry Page'!AO134</f>
        <v>0</v>
      </c>
      <c r="AH123" s="299">
        <f>'Data Entry Page'!AP134</f>
        <v>0</v>
      </c>
      <c r="AI123" s="300">
        <f>'Data Entry Page'!AQ134</f>
        <v>0</v>
      </c>
    </row>
    <row r="124" spans="2:35" ht="18" customHeight="1" x14ac:dyDescent="0.35">
      <c r="B124" s="301">
        <f>'Data Entry Page'!C135</f>
        <v>0</v>
      </c>
      <c r="C124" s="304">
        <f>'Data Entry Page'!D135</f>
        <v>0</v>
      </c>
      <c r="D124" s="164">
        <f>'Data Entry Page'!E135</f>
        <v>0</v>
      </c>
      <c r="E124" s="163">
        <f>'Data Entry Page'!F135</f>
        <v>0</v>
      </c>
      <c r="F124" s="191">
        <f>'Data Entry Page'!G135</f>
        <v>0</v>
      </c>
      <c r="G124" s="244">
        <f>'Data Entry Page'!H135</f>
        <v>0</v>
      </c>
      <c r="H124" s="147">
        <f>'Data Entry Page'!I135</f>
        <v>0</v>
      </c>
      <c r="I124" s="302">
        <f>'Data Entry Page'!J135</f>
        <v>0</v>
      </c>
      <c r="J124" s="303">
        <f>'Data Entry Page'!K135</f>
        <v>0</v>
      </c>
      <c r="K124" s="110"/>
      <c r="L124" s="112">
        <f>'Data Entry Page'!N135</f>
        <v>0</v>
      </c>
      <c r="M124" s="313">
        <f>'Data Entry Page'!S135</f>
        <v>0</v>
      </c>
      <c r="N124" s="131">
        <f>'Data Entry Page'!V135</f>
        <v>0</v>
      </c>
      <c r="O124" s="305">
        <f>'Data Entry Page'!W135</f>
        <v>0</v>
      </c>
      <c r="P124" s="107"/>
      <c r="Q124" s="108"/>
      <c r="R124" s="108"/>
      <c r="S124" s="108"/>
      <c r="T124" s="108"/>
      <c r="U124" s="109"/>
      <c r="V124" s="110"/>
      <c r="W124" s="110"/>
      <c r="X124" s="110"/>
      <c r="Y124" s="123"/>
      <c r="Z124" s="125"/>
      <c r="AA124" s="126"/>
      <c r="AB124" s="126"/>
      <c r="AC124" s="126"/>
      <c r="AD124" s="126"/>
      <c r="AE124" s="298">
        <f>'Data Entry Page'!AM135</f>
        <v>0</v>
      </c>
      <c r="AF124" s="299">
        <f>'Data Entry Page'!AN135</f>
        <v>0</v>
      </c>
      <c r="AG124" s="299">
        <f>'Data Entry Page'!AO135</f>
        <v>0</v>
      </c>
      <c r="AH124" s="299">
        <f>'Data Entry Page'!AP135</f>
        <v>0</v>
      </c>
      <c r="AI124" s="300">
        <f>'Data Entry Page'!AQ135</f>
        <v>0</v>
      </c>
    </row>
    <row r="125" spans="2:35" ht="18" customHeight="1" x14ac:dyDescent="0.35">
      <c r="B125" s="301">
        <f>'Data Entry Page'!C136</f>
        <v>0</v>
      </c>
      <c r="C125" s="304">
        <f>'Data Entry Page'!D136</f>
        <v>0</v>
      </c>
      <c r="D125" s="164">
        <f>'Data Entry Page'!E136</f>
        <v>0</v>
      </c>
      <c r="E125" s="163">
        <f>'Data Entry Page'!F136</f>
        <v>0</v>
      </c>
      <c r="F125" s="191">
        <f>'Data Entry Page'!G136</f>
        <v>0</v>
      </c>
      <c r="G125" s="244">
        <f>'Data Entry Page'!H136</f>
        <v>0</v>
      </c>
      <c r="H125" s="147">
        <f>'Data Entry Page'!I136</f>
        <v>0</v>
      </c>
      <c r="I125" s="302">
        <f>'Data Entry Page'!J136</f>
        <v>0</v>
      </c>
      <c r="J125" s="303">
        <f>'Data Entry Page'!K136</f>
        <v>0</v>
      </c>
      <c r="K125" s="110"/>
      <c r="L125" s="112">
        <f>'Data Entry Page'!N136</f>
        <v>0</v>
      </c>
      <c r="M125" s="313">
        <f>'Data Entry Page'!S136</f>
        <v>0</v>
      </c>
      <c r="N125" s="131">
        <f>'Data Entry Page'!V136</f>
        <v>0</v>
      </c>
      <c r="O125" s="305">
        <f>'Data Entry Page'!W136</f>
        <v>0</v>
      </c>
      <c r="P125" s="107"/>
      <c r="Q125" s="108"/>
      <c r="R125" s="108"/>
      <c r="S125" s="108"/>
      <c r="T125" s="108"/>
      <c r="U125" s="109"/>
      <c r="V125" s="110"/>
      <c r="W125" s="110"/>
      <c r="X125" s="110"/>
      <c r="Y125" s="123"/>
      <c r="Z125" s="125"/>
      <c r="AA125" s="126"/>
      <c r="AB125" s="126"/>
      <c r="AC125" s="126"/>
      <c r="AD125" s="126"/>
      <c r="AE125" s="298">
        <f>'Data Entry Page'!AM136</f>
        <v>0</v>
      </c>
      <c r="AF125" s="299">
        <f>'Data Entry Page'!AN136</f>
        <v>0</v>
      </c>
      <c r="AG125" s="299">
        <f>'Data Entry Page'!AO136</f>
        <v>0</v>
      </c>
      <c r="AH125" s="299">
        <f>'Data Entry Page'!AP136</f>
        <v>0</v>
      </c>
      <c r="AI125" s="300">
        <f>'Data Entry Page'!AQ136</f>
        <v>0</v>
      </c>
    </row>
    <row r="126" spans="2:35" ht="18" customHeight="1" x14ac:dyDescent="0.35">
      <c r="B126" s="301">
        <f>'Data Entry Page'!C137</f>
        <v>0</v>
      </c>
      <c r="C126" s="304">
        <f>'Data Entry Page'!D137</f>
        <v>0</v>
      </c>
      <c r="D126" s="164">
        <f>'Data Entry Page'!E137</f>
        <v>0</v>
      </c>
      <c r="E126" s="163">
        <f>'Data Entry Page'!F137</f>
        <v>0</v>
      </c>
      <c r="F126" s="191">
        <f>'Data Entry Page'!G137</f>
        <v>0</v>
      </c>
      <c r="G126" s="244">
        <f>'Data Entry Page'!H137</f>
        <v>0</v>
      </c>
      <c r="H126" s="147">
        <f>'Data Entry Page'!I137</f>
        <v>0</v>
      </c>
      <c r="I126" s="302">
        <f>'Data Entry Page'!J137</f>
        <v>0</v>
      </c>
      <c r="J126" s="303">
        <f>'Data Entry Page'!K137</f>
        <v>0</v>
      </c>
      <c r="K126" s="110"/>
      <c r="L126" s="112">
        <f>'Data Entry Page'!N137</f>
        <v>0</v>
      </c>
      <c r="M126" s="313">
        <f>'Data Entry Page'!S137</f>
        <v>0</v>
      </c>
      <c r="N126" s="131">
        <f>'Data Entry Page'!V137</f>
        <v>0</v>
      </c>
      <c r="O126" s="305">
        <f>'Data Entry Page'!W137</f>
        <v>0</v>
      </c>
      <c r="P126" s="107"/>
      <c r="Q126" s="108"/>
      <c r="R126" s="108"/>
      <c r="S126" s="108"/>
      <c r="T126" s="108"/>
      <c r="U126" s="109"/>
      <c r="V126" s="110"/>
      <c r="W126" s="110"/>
      <c r="X126" s="110"/>
      <c r="Y126" s="123"/>
      <c r="Z126" s="125"/>
      <c r="AA126" s="126"/>
      <c r="AB126" s="126"/>
      <c r="AC126" s="126"/>
      <c r="AD126" s="126"/>
      <c r="AE126" s="298">
        <f>'Data Entry Page'!AM137</f>
        <v>0</v>
      </c>
      <c r="AF126" s="299">
        <f>'Data Entry Page'!AN137</f>
        <v>0</v>
      </c>
      <c r="AG126" s="299">
        <f>'Data Entry Page'!AO137</f>
        <v>0</v>
      </c>
      <c r="AH126" s="299">
        <f>'Data Entry Page'!AP137</f>
        <v>0</v>
      </c>
      <c r="AI126" s="300">
        <f>'Data Entry Page'!AQ137</f>
        <v>0</v>
      </c>
    </row>
    <row r="127" spans="2:35" ht="18" customHeight="1" x14ac:dyDescent="0.35">
      <c r="B127" s="301">
        <f>'Data Entry Page'!C138</f>
        <v>0</v>
      </c>
      <c r="C127" s="304">
        <f>'Data Entry Page'!D138</f>
        <v>0</v>
      </c>
      <c r="D127" s="164">
        <f>'Data Entry Page'!E138</f>
        <v>0</v>
      </c>
      <c r="E127" s="163">
        <f>'Data Entry Page'!F138</f>
        <v>0</v>
      </c>
      <c r="F127" s="191">
        <f>'Data Entry Page'!G138</f>
        <v>0</v>
      </c>
      <c r="G127" s="244">
        <f>'Data Entry Page'!H138</f>
        <v>0</v>
      </c>
      <c r="H127" s="147">
        <f>'Data Entry Page'!I138</f>
        <v>0</v>
      </c>
      <c r="I127" s="302">
        <f>'Data Entry Page'!J138</f>
        <v>0</v>
      </c>
      <c r="J127" s="303">
        <f>'Data Entry Page'!K138</f>
        <v>0</v>
      </c>
      <c r="K127" s="110"/>
      <c r="L127" s="112">
        <f>'Data Entry Page'!N138</f>
        <v>0</v>
      </c>
      <c r="M127" s="313">
        <f>'Data Entry Page'!S138</f>
        <v>0</v>
      </c>
      <c r="N127" s="131">
        <f>'Data Entry Page'!V138</f>
        <v>0</v>
      </c>
      <c r="O127" s="305">
        <f>'Data Entry Page'!W138</f>
        <v>0</v>
      </c>
      <c r="P127" s="107"/>
      <c r="Q127" s="108"/>
      <c r="R127" s="108"/>
      <c r="S127" s="108"/>
      <c r="T127" s="108"/>
      <c r="U127" s="109"/>
      <c r="V127" s="110"/>
      <c r="W127" s="110"/>
      <c r="X127" s="110"/>
      <c r="Y127" s="123"/>
      <c r="Z127" s="125"/>
      <c r="AA127" s="126"/>
      <c r="AB127" s="126"/>
      <c r="AC127" s="126"/>
      <c r="AD127" s="126"/>
      <c r="AE127" s="298">
        <f>'Data Entry Page'!AM138</f>
        <v>0</v>
      </c>
      <c r="AF127" s="299">
        <f>'Data Entry Page'!AN138</f>
        <v>0</v>
      </c>
      <c r="AG127" s="299">
        <f>'Data Entry Page'!AO138</f>
        <v>0</v>
      </c>
      <c r="AH127" s="299">
        <f>'Data Entry Page'!AP138</f>
        <v>0</v>
      </c>
      <c r="AI127" s="300">
        <f>'Data Entry Page'!AQ138</f>
        <v>0</v>
      </c>
    </row>
    <row r="128" spans="2:35" ht="18" customHeight="1" x14ac:dyDescent="0.35">
      <c r="B128" s="301">
        <f>'Data Entry Page'!C139</f>
        <v>0</v>
      </c>
      <c r="C128" s="304">
        <f>'Data Entry Page'!D139</f>
        <v>0</v>
      </c>
      <c r="D128" s="164">
        <f>'Data Entry Page'!E139</f>
        <v>0</v>
      </c>
      <c r="E128" s="163">
        <f>'Data Entry Page'!F139</f>
        <v>0</v>
      </c>
      <c r="F128" s="191">
        <f>'Data Entry Page'!G139</f>
        <v>0</v>
      </c>
      <c r="G128" s="244">
        <f>'Data Entry Page'!H139</f>
        <v>0</v>
      </c>
      <c r="H128" s="147">
        <f>'Data Entry Page'!I139</f>
        <v>0</v>
      </c>
      <c r="I128" s="302">
        <f>'Data Entry Page'!J139</f>
        <v>0</v>
      </c>
      <c r="J128" s="303">
        <f>'Data Entry Page'!K139</f>
        <v>0</v>
      </c>
      <c r="K128" s="110"/>
      <c r="L128" s="112">
        <f>'Data Entry Page'!N139</f>
        <v>0</v>
      </c>
      <c r="M128" s="313">
        <f>'Data Entry Page'!S139</f>
        <v>0</v>
      </c>
      <c r="N128" s="131">
        <f>'Data Entry Page'!V139</f>
        <v>0</v>
      </c>
      <c r="O128" s="305">
        <f>'Data Entry Page'!W139</f>
        <v>0</v>
      </c>
      <c r="P128" s="107"/>
      <c r="Q128" s="108"/>
      <c r="R128" s="108"/>
      <c r="S128" s="108"/>
      <c r="T128" s="108"/>
      <c r="U128" s="109"/>
      <c r="V128" s="110"/>
      <c r="W128" s="110"/>
      <c r="X128" s="110"/>
      <c r="Y128" s="123"/>
      <c r="Z128" s="125"/>
      <c r="AA128" s="126"/>
      <c r="AB128" s="126"/>
      <c r="AC128" s="126"/>
      <c r="AD128" s="126"/>
      <c r="AE128" s="298">
        <f>'Data Entry Page'!AM139</f>
        <v>0</v>
      </c>
      <c r="AF128" s="299">
        <f>'Data Entry Page'!AN139</f>
        <v>0</v>
      </c>
      <c r="AG128" s="299">
        <f>'Data Entry Page'!AO139</f>
        <v>0</v>
      </c>
      <c r="AH128" s="299">
        <f>'Data Entry Page'!AP139</f>
        <v>0</v>
      </c>
      <c r="AI128" s="300">
        <f>'Data Entry Page'!AQ139</f>
        <v>0</v>
      </c>
    </row>
    <row r="129" spans="2:35" ht="18" customHeight="1" x14ac:dyDescent="0.35">
      <c r="B129" s="301">
        <f>'Data Entry Page'!C140</f>
        <v>0</v>
      </c>
      <c r="C129" s="304">
        <f>'Data Entry Page'!D140</f>
        <v>0</v>
      </c>
      <c r="D129" s="164">
        <f>'Data Entry Page'!E140</f>
        <v>0</v>
      </c>
      <c r="E129" s="163">
        <f>'Data Entry Page'!F140</f>
        <v>0</v>
      </c>
      <c r="F129" s="191">
        <f>'Data Entry Page'!G140</f>
        <v>0</v>
      </c>
      <c r="G129" s="244">
        <f>'Data Entry Page'!H140</f>
        <v>0</v>
      </c>
      <c r="H129" s="147">
        <f>'Data Entry Page'!I140</f>
        <v>0</v>
      </c>
      <c r="I129" s="302">
        <f>'Data Entry Page'!J140</f>
        <v>0</v>
      </c>
      <c r="J129" s="303">
        <f>'Data Entry Page'!K140</f>
        <v>0</v>
      </c>
      <c r="K129" s="110"/>
      <c r="L129" s="112">
        <f>'Data Entry Page'!N140</f>
        <v>0</v>
      </c>
      <c r="M129" s="313">
        <f>'Data Entry Page'!S140</f>
        <v>0</v>
      </c>
      <c r="N129" s="131">
        <f>'Data Entry Page'!V140</f>
        <v>0</v>
      </c>
      <c r="O129" s="305">
        <f>'Data Entry Page'!W140</f>
        <v>0</v>
      </c>
      <c r="P129" s="107"/>
      <c r="Q129" s="108"/>
      <c r="R129" s="108"/>
      <c r="S129" s="108"/>
      <c r="T129" s="108"/>
      <c r="U129" s="109"/>
      <c r="V129" s="110"/>
      <c r="W129" s="110"/>
      <c r="X129" s="110"/>
      <c r="Y129" s="123"/>
      <c r="Z129" s="125"/>
      <c r="AA129" s="126"/>
      <c r="AB129" s="126"/>
      <c r="AC129" s="126"/>
      <c r="AD129" s="126"/>
      <c r="AE129" s="298">
        <f>'Data Entry Page'!AM140</f>
        <v>0</v>
      </c>
      <c r="AF129" s="299">
        <f>'Data Entry Page'!AN140</f>
        <v>0</v>
      </c>
      <c r="AG129" s="299">
        <f>'Data Entry Page'!AO140</f>
        <v>0</v>
      </c>
      <c r="AH129" s="299">
        <f>'Data Entry Page'!AP140</f>
        <v>0</v>
      </c>
      <c r="AI129" s="300">
        <f>'Data Entry Page'!AQ140</f>
        <v>0</v>
      </c>
    </row>
    <row r="130" spans="2:35" ht="18" customHeight="1" x14ac:dyDescent="0.35">
      <c r="B130" s="301">
        <f>'Data Entry Page'!C141</f>
        <v>0</v>
      </c>
      <c r="C130" s="304">
        <f>'Data Entry Page'!D141</f>
        <v>0</v>
      </c>
      <c r="D130" s="164">
        <f>'Data Entry Page'!E141</f>
        <v>0</v>
      </c>
      <c r="E130" s="163">
        <f>'Data Entry Page'!F141</f>
        <v>0</v>
      </c>
      <c r="F130" s="191">
        <f>'Data Entry Page'!G141</f>
        <v>0</v>
      </c>
      <c r="G130" s="244">
        <f>'Data Entry Page'!H141</f>
        <v>0</v>
      </c>
      <c r="H130" s="147">
        <f>'Data Entry Page'!I141</f>
        <v>0</v>
      </c>
      <c r="I130" s="302">
        <f>'Data Entry Page'!J141</f>
        <v>0</v>
      </c>
      <c r="J130" s="303">
        <f>'Data Entry Page'!K141</f>
        <v>0</v>
      </c>
      <c r="K130" s="110"/>
      <c r="L130" s="112">
        <f>'Data Entry Page'!N141</f>
        <v>0</v>
      </c>
      <c r="M130" s="313">
        <f>'Data Entry Page'!S141</f>
        <v>0</v>
      </c>
      <c r="N130" s="131">
        <f>'Data Entry Page'!V141</f>
        <v>0</v>
      </c>
      <c r="O130" s="305">
        <f>'Data Entry Page'!W141</f>
        <v>0</v>
      </c>
      <c r="P130" s="107"/>
      <c r="Q130" s="108"/>
      <c r="R130" s="108"/>
      <c r="S130" s="108"/>
      <c r="T130" s="108"/>
      <c r="U130" s="109"/>
      <c r="V130" s="110"/>
      <c r="W130" s="110"/>
      <c r="X130" s="110"/>
      <c r="Y130" s="123"/>
      <c r="Z130" s="125"/>
      <c r="AA130" s="126"/>
      <c r="AB130" s="126"/>
      <c r="AC130" s="126"/>
      <c r="AD130" s="126"/>
      <c r="AE130" s="298">
        <f>'Data Entry Page'!AM141</f>
        <v>0</v>
      </c>
      <c r="AF130" s="299">
        <f>'Data Entry Page'!AN141</f>
        <v>0</v>
      </c>
      <c r="AG130" s="299">
        <f>'Data Entry Page'!AO141</f>
        <v>0</v>
      </c>
      <c r="AH130" s="299">
        <f>'Data Entry Page'!AP141</f>
        <v>0</v>
      </c>
      <c r="AI130" s="300">
        <f>'Data Entry Page'!AQ141</f>
        <v>0</v>
      </c>
    </row>
    <row r="131" spans="2:35" ht="18" customHeight="1" x14ac:dyDescent="0.35">
      <c r="B131" s="301">
        <f>'Data Entry Page'!C142</f>
        <v>0</v>
      </c>
      <c r="C131" s="304">
        <f>'Data Entry Page'!D142</f>
        <v>0</v>
      </c>
      <c r="D131" s="164">
        <f>'Data Entry Page'!E142</f>
        <v>0</v>
      </c>
      <c r="E131" s="163">
        <f>'Data Entry Page'!F142</f>
        <v>0</v>
      </c>
      <c r="F131" s="191">
        <f>'Data Entry Page'!G142</f>
        <v>0</v>
      </c>
      <c r="G131" s="244">
        <f>'Data Entry Page'!H142</f>
        <v>0</v>
      </c>
      <c r="H131" s="147">
        <f>'Data Entry Page'!I142</f>
        <v>0</v>
      </c>
      <c r="I131" s="302">
        <f>'Data Entry Page'!J142</f>
        <v>0</v>
      </c>
      <c r="J131" s="303">
        <f>'Data Entry Page'!K142</f>
        <v>0</v>
      </c>
      <c r="K131" s="110"/>
      <c r="L131" s="112">
        <f>'Data Entry Page'!N142</f>
        <v>0</v>
      </c>
      <c r="M131" s="313">
        <f>'Data Entry Page'!S142</f>
        <v>0</v>
      </c>
      <c r="N131" s="131">
        <f>'Data Entry Page'!V142</f>
        <v>0</v>
      </c>
      <c r="O131" s="305">
        <f>'Data Entry Page'!W142</f>
        <v>0</v>
      </c>
      <c r="P131" s="107"/>
      <c r="Q131" s="108"/>
      <c r="R131" s="108"/>
      <c r="S131" s="108"/>
      <c r="T131" s="108"/>
      <c r="U131" s="109"/>
      <c r="V131" s="110"/>
      <c r="W131" s="110"/>
      <c r="X131" s="110"/>
      <c r="Y131" s="123"/>
      <c r="Z131" s="125"/>
      <c r="AA131" s="126"/>
      <c r="AB131" s="126"/>
      <c r="AC131" s="126"/>
      <c r="AD131" s="126"/>
      <c r="AE131" s="298">
        <f>'Data Entry Page'!AM142</f>
        <v>0</v>
      </c>
      <c r="AF131" s="299">
        <f>'Data Entry Page'!AN142</f>
        <v>0</v>
      </c>
      <c r="AG131" s="299">
        <f>'Data Entry Page'!AO142</f>
        <v>0</v>
      </c>
      <c r="AH131" s="299">
        <f>'Data Entry Page'!AP142</f>
        <v>0</v>
      </c>
      <c r="AI131" s="300">
        <f>'Data Entry Page'!AQ142</f>
        <v>0</v>
      </c>
    </row>
    <row r="132" spans="2:35" ht="18" customHeight="1" x14ac:dyDescent="0.35">
      <c r="B132" s="301">
        <f>'Data Entry Page'!C143</f>
        <v>0</v>
      </c>
      <c r="C132" s="304">
        <f>'Data Entry Page'!D143</f>
        <v>0</v>
      </c>
      <c r="D132" s="164">
        <f>'Data Entry Page'!E143</f>
        <v>0</v>
      </c>
      <c r="E132" s="163">
        <f>'Data Entry Page'!F143</f>
        <v>0</v>
      </c>
      <c r="F132" s="191">
        <f>'Data Entry Page'!G143</f>
        <v>0</v>
      </c>
      <c r="G132" s="244">
        <f>'Data Entry Page'!H143</f>
        <v>0</v>
      </c>
      <c r="H132" s="147">
        <f>'Data Entry Page'!I143</f>
        <v>0</v>
      </c>
      <c r="I132" s="302">
        <f>'Data Entry Page'!J143</f>
        <v>0</v>
      </c>
      <c r="J132" s="303">
        <f>'Data Entry Page'!K143</f>
        <v>0</v>
      </c>
      <c r="K132" s="110"/>
      <c r="L132" s="112">
        <f>'Data Entry Page'!N143</f>
        <v>0</v>
      </c>
      <c r="M132" s="313">
        <f>'Data Entry Page'!S143</f>
        <v>0</v>
      </c>
      <c r="N132" s="131">
        <f>'Data Entry Page'!V143</f>
        <v>0</v>
      </c>
      <c r="O132" s="305">
        <f>'Data Entry Page'!W143</f>
        <v>0</v>
      </c>
      <c r="P132" s="107"/>
      <c r="Q132" s="108"/>
      <c r="R132" s="108"/>
      <c r="S132" s="108"/>
      <c r="T132" s="108"/>
      <c r="U132" s="109"/>
      <c r="V132" s="110"/>
      <c r="W132" s="110"/>
      <c r="X132" s="110"/>
      <c r="Y132" s="123"/>
      <c r="Z132" s="125"/>
      <c r="AA132" s="126"/>
      <c r="AB132" s="126"/>
      <c r="AC132" s="126"/>
      <c r="AD132" s="126"/>
      <c r="AE132" s="298">
        <f>'Data Entry Page'!AM143</f>
        <v>0</v>
      </c>
      <c r="AF132" s="299">
        <f>'Data Entry Page'!AN143</f>
        <v>0</v>
      </c>
      <c r="AG132" s="299">
        <f>'Data Entry Page'!AO143</f>
        <v>0</v>
      </c>
      <c r="AH132" s="299">
        <f>'Data Entry Page'!AP143</f>
        <v>0</v>
      </c>
      <c r="AI132" s="300">
        <f>'Data Entry Page'!AQ143</f>
        <v>0</v>
      </c>
    </row>
    <row r="133" spans="2:35" ht="18.5" customHeight="1" x14ac:dyDescent="0.35">
      <c r="B133" s="301">
        <f>'Data Entry Page'!C144</f>
        <v>0</v>
      </c>
      <c r="C133" s="304">
        <f>'Data Entry Page'!D144</f>
        <v>0</v>
      </c>
      <c r="D133" s="164">
        <f>'Data Entry Page'!E144</f>
        <v>0</v>
      </c>
      <c r="E133" s="163">
        <f>'Data Entry Page'!F144</f>
        <v>0</v>
      </c>
      <c r="F133" s="191">
        <f>'Data Entry Page'!G144</f>
        <v>0</v>
      </c>
      <c r="G133" s="244">
        <f>'Data Entry Page'!H144</f>
        <v>0</v>
      </c>
      <c r="H133" s="147">
        <f>'Data Entry Page'!I144</f>
        <v>0</v>
      </c>
      <c r="I133" s="302">
        <f>'Data Entry Page'!J144</f>
        <v>0</v>
      </c>
      <c r="J133" s="303">
        <f>'Data Entry Page'!K144</f>
        <v>0</v>
      </c>
      <c r="K133" s="110"/>
      <c r="L133" s="112">
        <f>'Data Entry Page'!N144</f>
        <v>0</v>
      </c>
      <c r="M133" s="313">
        <f>'Data Entry Page'!S144</f>
        <v>0</v>
      </c>
      <c r="N133" s="131">
        <f>'Data Entry Page'!V144</f>
        <v>0</v>
      </c>
      <c r="O133" s="305">
        <f>'Data Entry Page'!W144</f>
        <v>0</v>
      </c>
      <c r="P133" s="107"/>
      <c r="Q133" s="108"/>
      <c r="R133" s="108"/>
      <c r="S133" s="108"/>
      <c r="T133" s="108"/>
      <c r="U133" s="109"/>
      <c r="V133" s="110"/>
      <c r="W133" s="110"/>
      <c r="X133" s="110"/>
      <c r="Y133" s="123"/>
      <c r="Z133" s="125"/>
      <c r="AA133" s="126"/>
      <c r="AB133" s="126"/>
      <c r="AC133" s="126"/>
      <c r="AD133" s="126"/>
      <c r="AE133" s="298">
        <f>'Data Entry Page'!AM144</f>
        <v>0</v>
      </c>
      <c r="AF133" s="299">
        <f>'Data Entry Page'!AN144</f>
        <v>0</v>
      </c>
      <c r="AG133" s="299">
        <f>'Data Entry Page'!AO144</f>
        <v>0</v>
      </c>
      <c r="AH133" s="299">
        <f>'Data Entry Page'!AP144</f>
        <v>0</v>
      </c>
      <c r="AI133" s="300">
        <f>'Data Entry Page'!AQ144</f>
        <v>0</v>
      </c>
    </row>
    <row r="134" spans="2:35" ht="18.5" customHeight="1" x14ac:dyDescent="0.35">
      <c r="B134" s="301">
        <f>'Data Entry Page'!C145</f>
        <v>0</v>
      </c>
      <c r="C134" s="304">
        <f>'Data Entry Page'!D145</f>
        <v>0</v>
      </c>
      <c r="D134" s="164">
        <f>'Data Entry Page'!E145</f>
        <v>0</v>
      </c>
      <c r="E134" s="163">
        <f>'Data Entry Page'!F145</f>
        <v>0</v>
      </c>
      <c r="F134" s="191">
        <f>'Data Entry Page'!G145</f>
        <v>0</v>
      </c>
      <c r="G134" s="244">
        <f>'Data Entry Page'!H145</f>
        <v>0</v>
      </c>
      <c r="H134" s="147">
        <f>'Data Entry Page'!I145</f>
        <v>0</v>
      </c>
      <c r="I134" s="302">
        <f>'Data Entry Page'!J145</f>
        <v>0</v>
      </c>
      <c r="J134" s="303">
        <f>'Data Entry Page'!K145</f>
        <v>0</v>
      </c>
      <c r="K134" s="110"/>
      <c r="L134" s="112">
        <f>'Data Entry Page'!N145</f>
        <v>0</v>
      </c>
      <c r="M134" s="313">
        <f>'Data Entry Page'!S145</f>
        <v>0</v>
      </c>
      <c r="N134" s="131">
        <f>'Data Entry Page'!V145</f>
        <v>0</v>
      </c>
      <c r="O134" s="305">
        <f>'Data Entry Page'!W145</f>
        <v>0</v>
      </c>
      <c r="P134" s="107"/>
      <c r="Q134" s="108"/>
      <c r="R134" s="108"/>
      <c r="S134" s="108"/>
      <c r="T134" s="108"/>
      <c r="U134" s="109"/>
      <c r="V134" s="110"/>
      <c r="W134" s="110"/>
      <c r="X134" s="110"/>
      <c r="Y134" s="123"/>
      <c r="Z134" s="125"/>
      <c r="AA134" s="126"/>
      <c r="AB134" s="126"/>
      <c r="AC134" s="126"/>
      <c r="AD134" s="126"/>
      <c r="AE134" s="298">
        <f>'Data Entry Page'!AM145</f>
        <v>0</v>
      </c>
      <c r="AF134" s="299">
        <f>'Data Entry Page'!AN145</f>
        <v>0</v>
      </c>
      <c r="AG134" s="299">
        <f>'Data Entry Page'!AO145</f>
        <v>0</v>
      </c>
      <c r="AH134" s="299">
        <f>'Data Entry Page'!AP145</f>
        <v>0</v>
      </c>
      <c r="AI134" s="300">
        <f>'Data Entry Page'!AQ145</f>
        <v>0</v>
      </c>
    </row>
    <row r="135" spans="2:35" ht="18.5" customHeight="1" x14ac:dyDescent="0.35">
      <c r="B135" s="301">
        <f>'Data Entry Page'!C146</f>
        <v>0</v>
      </c>
      <c r="C135" s="304">
        <f>'Data Entry Page'!D146</f>
        <v>0</v>
      </c>
      <c r="D135" s="164">
        <f>'Data Entry Page'!E146</f>
        <v>0</v>
      </c>
      <c r="E135" s="163">
        <f>'Data Entry Page'!F146</f>
        <v>0</v>
      </c>
      <c r="F135" s="191">
        <f>'Data Entry Page'!G146</f>
        <v>0</v>
      </c>
      <c r="G135" s="244">
        <f>'Data Entry Page'!H146</f>
        <v>0</v>
      </c>
      <c r="H135" s="147">
        <f>'Data Entry Page'!I146</f>
        <v>0</v>
      </c>
      <c r="I135" s="302">
        <f>'Data Entry Page'!J146</f>
        <v>0</v>
      </c>
      <c r="J135" s="303">
        <f>'Data Entry Page'!K146</f>
        <v>0</v>
      </c>
      <c r="K135" s="110"/>
      <c r="L135" s="112">
        <f>'Data Entry Page'!N146</f>
        <v>0</v>
      </c>
      <c r="M135" s="313">
        <f>'Data Entry Page'!S146</f>
        <v>0</v>
      </c>
      <c r="N135" s="131">
        <f>'Data Entry Page'!V146</f>
        <v>0</v>
      </c>
      <c r="O135" s="305">
        <f>'Data Entry Page'!W146</f>
        <v>0</v>
      </c>
      <c r="P135" s="107"/>
      <c r="Q135" s="108"/>
      <c r="R135" s="108"/>
      <c r="S135" s="108"/>
      <c r="T135" s="108"/>
      <c r="U135" s="109"/>
      <c r="V135" s="110"/>
      <c r="W135" s="110"/>
      <c r="X135" s="110"/>
      <c r="Y135" s="123"/>
      <c r="Z135" s="125"/>
      <c r="AA135" s="126"/>
      <c r="AB135" s="126"/>
      <c r="AC135" s="126"/>
      <c r="AD135" s="126"/>
      <c r="AE135" s="298">
        <f>'Data Entry Page'!AM146</f>
        <v>0</v>
      </c>
      <c r="AF135" s="299">
        <f>'Data Entry Page'!AN146</f>
        <v>0</v>
      </c>
      <c r="AG135" s="299">
        <f>'Data Entry Page'!AO146</f>
        <v>0</v>
      </c>
      <c r="AH135" s="299">
        <f>'Data Entry Page'!AP146</f>
        <v>0</v>
      </c>
      <c r="AI135" s="300">
        <f>'Data Entry Page'!AQ146</f>
        <v>0</v>
      </c>
    </row>
    <row r="136" spans="2:35" ht="18.5" customHeight="1" x14ac:dyDescent="0.35">
      <c r="B136" s="301">
        <f>'Data Entry Page'!C147</f>
        <v>0</v>
      </c>
      <c r="C136" s="304">
        <f>'Data Entry Page'!D147</f>
        <v>0</v>
      </c>
      <c r="D136" s="164">
        <f>'Data Entry Page'!E147</f>
        <v>0</v>
      </c>
      <c r="E136" s="163">
        <f>'Data Entry Page'!F147</f>
        <v>0</v>
      </c>
      <c r="F136" s="191">
        <f>'Data Entry Page'!G147</f>
        <v>0</v>
      </c>
      <c r="G136" s="244">
        <f>'Data Entry Page'!H147</f>
        <v>0</v>
      </c>
      <c r="H136" s="147">
        <f>'Data Entry Page'!I147</f>
        <v>0</v>
      </c>
      <c r="I136" s="302">
        <f>'Data Entry Page'!J147</f>
        <v>0</v>
      </c>
      <c r="J136" s="303">
        <f>'Data Entry Page'!K147</f>
        <v>0</v>
      </c>
      <c r="K136" s="110"/>
      <c r="L136" s="112">
        <f>'Data Entry Page'!N147</f>
        <v>0</v>
      </c>
      <c r="M136" s="313">
        <f>'Data Entry Page'!S147</f>
        <v>0</v>
      </c>
      <c r="N136" s="131">
        <f>'Data Entry Page'!V147</f>
        <v>0</v>
      </c>
      <c r="O136" s="305">
        <f>'Data Entry Page'!W147</f>
        <v>0</v>
      </c>
      <c r="P136" s="107"/>
      <c r="Q136" s="108"/>
      <c r="R136" s="108"/>
      <c r="S136" s="108"/>
      <c r="T136" s="108"/>
      <c r="U136" s="109"/>
      <c r="V136" s="110"/>
      <c r="W136" s="110"/>
      <c r="X136" s="110"/>
      <c r="Y136" s="123"/>
      <c r="Z136" s="125"/>
      <c r="AA136" s="126"/>
      <c r="AB136" s="126"/>
      <c r="AC136" s="126"/>
      <c r="AD136" s="126"/>
      <c r="AE136" s="298">
        <f>'Data Entry Page'!AM147</f>
        <v>0</v>
      </c>
      <c r="AF136" s="299">
        <f>'Data Entry Page'!AN147</f>
        <v>0</v>
      </c>
      <c r="AG136" s="299">
        <f>'Data Entry Page'!AO147</f>
        <v>0</v>
      </c>
      <c r="AH136" s="299">
        <f>'Data Entry Page'!AP147</f>
        <v>0</v>
      </c>
      <c r="AI136" s="300">
        <f>'Data Entry Page'!AQ147</f>
        <v>0</v>
      </c>
    </row>
    <row r="137" spans="2:35" ht="18.5" customHeight="1" x14ac:dyDescent="0.35">
      <c r="B137" s="301">
        <f>'Data Entry Page'!C148</f>
        <v>0</v>
      </c>
      <c r="C137" s="304">
        <f>'Data Entry Page'!D148</f>
        <v>0</v>
      </c>
      <c r="D137" s="164">
        <f>'Data Entry Page'!E148</f>
        <v>0</v>
      </c>
      <c r="E137" s="163">
        <f>'Data Entry Page'!F148</f>
        <v>0</v>
      </c>
      <c r="F137" s="191">
        <f>'Data Entry Page'!G148</f>
        <v>0</v>
      </c>
      <c r="G137" s="244">
        <f>'Data Entry Page'!H148</f>
        <v>0</v>
      </c>
      <c r="H137" s="147">
        <f>'Data Entry Page'!I148</f>
        <v>0</v>
      </c>
      <c r="I137" s="302">
        <f>'Data Entry Page'!J148</f>
        <v>0</v>
      </c>
      <c r="J137" s="303">
        <f>'Data Entry Page'!K148</f>
        <v>0</v>
      </c>
      <c r="K137" s="110"/>
      <c r="L137" s="112">
        <f>'Data Entry Page'!N148</f>
        <v>0</v>
      </c>
      <c r="M137" s="313">
        <f>'Data Entry Page'!S148</f>
        <v>0</v>
      </c>
      <c r="N137" s="131">
        <f>'Data Entry Page'!V148</f>
        <v>0</v>
      </c>
      <c r="O137" s="305">
        <f>'Data Entry Page'!W148</f>
        <v>0</v>
      </c>
      <c r="P137" s="107"/>
      <c r="Q137" s="108"/>
      <c r="R137" s="108"/>
      <c r="S137" s="108"/>
      <c r="T137" s="108"/>
      <c r="U137" s="109"/>
      <c r="V137" s="110"/>
      <c r="W137" s="110"/>
      <c r="X137" s="110"/>
      <c r="Y137" s="123"/>
      <c r="Z137" s="125"/>
      <c r="AA137" s="126"/>
      <c r="AB137" s="126"/>
      <c r="AC137" s="126"/>
      <c r="AD137" s="126"/>
      <c r="AE137" s="298">
        <f>'Data Entry Page'!AM148</f>
        <v>0</v>
      </c>
      <c r="AF137" s="299">
        <f>'Data Entry Page'!AN148</f>
        <v>0</v>
      </c>
      <c r="AG137" s="299">
        <f>'Data Entry Page'!AO148</f>
        <v>0</v>
      </c>
      <c r="AH137" s="299">
        <f>'Data Entry Page'!AP148</f>
        <v>0</v>
      </c>
      <c r="AI137" s="300">
        <f>'Data Entry Page'!AQ148</f>
        <v>0</v>
      </c>
    </row>
    <row r="138" spans="2:35" ht="18.5" customHeight="1" x14ac:dyDescent="0.35">
      <c r="B138" s="301">
        <f>'Data Entry Page'!C149</f>
        <v>0</v>
      </c>
      <c r="C138" s="304">
        <f>'Data Entry Page'!D149</f>
        <v>0</v>
      </c>
      <c r="D138" s="164">
        <f>'Data Entry Page'!E149</f>
        <v>0</v>
      </c>
      <c r="E138" s="163">
        <f>'Data Entry Page'!F149</f>
        <v>0</v>
      </c>
      <c r="F138" s="191">
        <f>'Data Entry Page'!G149</f>
        <v>0</v>
      </c>
      <c r="G138" s="244">
        <f>'Data Entry Page'!H149</f>
        <v>0</v>
      </c>
      <c r="H138" s="147">
        <f>'Data Entry Page'!I149</f>
        <v>0</v>
      </c>
      <c r="I138" s="302">
        <f>'Data Entry Page'!J149</f>
        <v>0</v>
      </c>
      <c r="J138" s="303">
        <f>'Data Entry Page'!K149</f>
        <v>0</v>
      </c>
      <c r="K138" s="110"/>
      <c r="L138" s="112">
        <f>'Data Entry Page'!N149</f>
        <v>0</v>
      </c>
      <c r="M138" s="313">
        <f>'Data Entry Page'!S149</f>
        <v>0</v>
      </c>
      <c r="N138" s="131">
        <f>'Data Entry Page'!V149</f>
        <v>0</v>
      </c>
      <c r="O138" s="305">
        <f>'Data Entry Page'!W149</f>
        <v>0</v>
      </c>
      <c r="P138" s="107"/>
      <c r="Q138" s="108"/>
      <c r="R138" s="108"/>
      <c r="S138" s="108"/>
      <c r="T138" s="108"/>
      <c r="U138" s="109"/>
      <c r="V138" s="110"/>
      <c r="W138" s="110"/>
      <c r="X138" s="110"/>
      <c r="Y138" s="123"/>
      <c r="Z138" s="125"/>
      <c r="AA138" s="126"/>
      <c r="AB138" s="126"/>
      <c r="AC138" s="126"/>
      <c r="AD138" s="126"/>
      <c r="AE138" s="298">
        <f>'Data Entry Page'!AM149</f>
        <v>0</v>
      </c>
      <c r="AF138" s="299">
        <f>'Data Entry Page'!AN149</f>
        <v>0</v>
      </c>
      <c r="AG138" s="299">
        <f>'Data Entry Page'!AO149</f>
        <v>0</v>
      </c>
      <c r="AH138" s="299">
        <f>'Data Entry Page'!AP149</f>
        <v>0</v>
      </c>
      <c r="AI138" s="300">
        <f>'Data Entry Page'!AQ149</f>
        <v>0</v>
      </c>
    </row>
    <row r="139" spans="2:35" ht="18.5" customHeight="1" x14ac:dyDescent="0.35">
      <c r="B139" s="301">
        <f>'Data Entry Page'!C150</f>
        <v>0</v>
      </c>
      <c r="C139" s="304">
        <f>'Data Entry Page'!D150</f>
        <v>0</v>
      </c>
      <c r="D139" s="164">
        <f>'Data Entry Page'!E150</f>
        <v>0</v>
      </c>
      <c r="E139" s="163">
        <f>'Data Entry Page'!F150</f>
        <v>0</v>
      </c>
      <c r="F139" s="191">
        <f>'Data Entry Page'!G150</f>
        <v>0</v>
      </c>
      <c r="G139" s="244">
        <f>'Data Entry Page'!H150</f>
        <v>0</v>
      </c>
      <c r="H139" s="147">
        <f>'Data Entry Page'!I150</f>
        <v>0</v>
      </c>
      <c r="I139" s="302">
        <f>'Data Entry Page'!J150</f>
        <v>0</v>
      </c>
      <c r="J139" s="303">
        <f>'Data Entry Page'!K150</f>
        <v>0</v>
      </c>
      <c r="K139" s="110"/>
      <c r="L139" s="112">
        <f>'Data Entry Page'!N150</f>
        <v>0</v>
      </c>
      <c r="M139" s="313">
        <f>'Data Entry Page'!S150</f>
        <v>0</v>
      </c>
      <c r="N139" s="131">
        <f>'Data Entry Page'!V150</f>
        <v>0</v>
      </c>
      <c r="O139" s="305">
        <f>'Data Entry Page'!W150</f>
        <v>0</v>
      </c>
      <c r="P139" s="107"/>
      <c r="Q139" s="108"/>
      <c r="R139" s="108"/>
      <c r="S139" s="108"/>
      <c r="T139" s="108"/>
      <c r="U139" s="109"/>
      <c r="V139" s="110"/>
      <c r="W139" s="110"/>
      <c r="X139" s="110"/>
      <c r="Y139" s="123"/>
      <c r="Z139" s="125"/>
      <c r="AA139" s="126"/>
      <c r="AB139" s="126"/>
      <c r="AC139" s="126"/>
      <c r="AD139" s="126"/>
      <c r="AE139" s="298">
        <f>'Data Entry Page'!AM150</f>
        <v>0</v>
      </c>
      <c r="AF139" s="299">
        <f>'Data Entry Page'!AN150</f>
        <v>0</v>
      </c>
      <c r="AG139" s="299">
        <f>'Data Entry Page'!AO150</f>
        <v>0</v>
      </c>
      <c r="AH139" s="299">
        <f>'Data Entry Page'!AP150</f>
        <v>0</v>
      </c>
      <c r="AI139" s="300">
        <f>'Data Entry Page'!AQ150</f>
        <v>0</v>
      </c>
    </row>
    <row r="140" spans="2:35" ht="18.5" customHeight="1" x14ac:dyDescent="0.35">
      <c r="B140" s="301">
        <f>'Data Entry Page'!C151</f>
        <v>0</v>
      </c>
      <c r="C140" s="304">
        <f>'Data Entry Page'!D151</f>
        <v>0</v>
      </c>
      <c r="D140" s="164">
        <f>'Data Entry Page'!E151</f>
        <v>0</v>
      </c>
      <c r="E140" s="163">
        <f>'Data Entry Page'!F151</f>
        <v>0</v>
      </c>
      <c r="F140" s="191">
        <f>'Data Entry Page'!G151</f>
        <v>0</v>
      </c>
      <c r="G140" s="244">
        <f>'Data Entry Page'!H151</f>
        <v>0</v>
      </c>
      <c r="H140" s="147">
        <f>'Data Entry Page'!I151</f>
        <v>0</v>
      </c>
      <c r="I140" s="302">
        <f>'Data Entry Page'!J151</f>
        <v>0</v>
      </c>
      <c r="J140" s="303">
        <f>'Data Entry Page'!K151</f>
        <v>0</v>
      </c>
      <c r="K140" s="110"/>
      <c r="L140" s="112">
        <f>'Data Entry Page'!N151</f>
        <v>0</v>
      </c>
      <c r="M140" s="313">
        <f>'Data Entry Page'!S151</f>
        <v>0</v>
      </c>
      <c r="N140" s="131">
        <f>'Data Entry Page'!V151</f>
        <v>0</v>
      </c>
      <c r="O140" s="305">
        <f>'Data Entry Page'!W151</f>
        <v>0</v>
      </c>
      <c r="P140" s="107"/>
      <c r="Q140" s="108"/>
      <c r="R140" s="108"/>
      <c r="S140" s="108"/>
      <c r="T140" s="108"/>
      <c r="U140" s="109"/>
      <c r="V140" s="110"/>
      <c r="W140" s="110"/>
      <c r="X140" s="110"/>
      <c r="Y140" s="123"/>
      <c r="Z140" s="125"/>
      <c r="AA140" s="126"/>
      <c r="AB140" s="126"/>
      <c r="AC140" s="126"/>
      <c r="AD140" s="126"/>
      <c r="AE140" s="298">
        <f>'Data Entry Page'!AM151</f>
        <v>0</v>
      </c>
      <c r="AF140" s="299">
        <f>'Data Entry Page'!AN151</f>
        <v>0</v>
      </c>
      <c r="AG140" s="299">
        <f>'Data Entry Page'!AO151</f>
        <v>0</v>
      </c>
      <c r="AH140" s="299">
        <f>'Data Entry Page'!AP151</f>
        <v>0</v>
      </c>
      <c r="AI140" s="300">
        <f>'Data Entry Page'!AQ151</f>
        <v>0</v>
      </c>
    </row>
    <row r="141" spans="2:35" ht="18.5" customHeight="1" x14ac:dyDescent="0.35">
      <c r="B141" s="301">
        <f>'Data Entry Page'!C152</f>
        <v>0</v>
      </c>
      <c r="C141" s="304">
        <f>'Data Entry Page'!D152</f>
        <v>0</v>
      </c>
      <c r="D141" s="164">
        <f>'Data Entry Page'!E152</f>
        <v>0</v>
      </c>
      <c r="E141" s="163">
        <f>'Data Entry Page'!F152</f>
        <v>0</v>
      </c>
      <c r="F141" s="191">
        <f>'Data Entry Page'!G152</f>
        <v>0</v>
      </c>
      <c r="G141" s="244">
        <f>'Data Entry Page'!H152</f>
        <v>0</v>
      </c>
      <c r="H141" s="147">
        <f>'Data Entry Page'!I152</f>
        <v>0</v>
      </c>
      <c r="I141" s="302">
        <f>'Data Entry Page'!J152</f>
        <v>0</v>
      </c>
      <c r="J141" s="303">
        <f>'Data Entry Page'!K152</f>
        <v>0</v>
      </c>
      <c r="K141" s="110"/>
      <c r="L141" s="112">
        <f>'Data Entry Page'!N152</f>
        <v>0</v>
      </c>
      <c r="M141" s="313">
        <f>'Data Entry Page'!S152</f>
        <v>0</v>
      </c>
      <c r="N141" s="131">
        <f>'Data Entry Page'!V152</f>
        <v>0</v>
      </c>
      <c r="O141" s="305">
        <f>'Data Entry Page'!W152</f>
        <v>0</v>
      </c>
      <c r="P141" s="107"/>
      <c r="Q141" s="108"/>
      <c r="R141" s="108"/>
      <c r="S141" s="108"/>
      <c r="T141" s="108"/>
      <c r="U141" s="109"/>
      <c r="V141" s="110"/>
      <c r="W141" s="110"/>
      <c r="X141" s="110"/>
      <c r="Y141" s="123"/>
      <c r="Z141" s="125"/>
      <c r="AA141" s="126"/>
      <c r="AB141" s="126"/>
      <c r="AC141" s="126"/>
      <c r="AD141" s="126"/>
      <c r="AE141" s="298">
        <f>'Data Entry Page'!AM152</f>
        <v>0</v>
      </c>
      <c r="AF141" s="299">
        <f>'Data Entry Page'!AN152</f>
        <v>0</v>
      </c>
      <c r="AG141" s="299">
        <f>'Data Entry Page'!AO152</f>
        <v>0</v>
      </c>
      <c r="AH141" s="299">
        <f>'Data Entry Page'!AP152</f>
        <v>0</v>
      </c>
      <c r="AI141" s="300">
        <f>'Data Entry Page'!AQ152</f>
        <v>0</v>
      </c>
    </row>
    <row r="142" spans="2:35" ht="18.5" customHeight="1" x14ac:dyDescent="0.35">
      <c r="B142" s="301">
        <f>'Data Entry Page'!C153</f>
        <v>0</v>
      </c>
      <c r="C142" s="304">
        <f>'Data Entry Page'!D153</f>
        <v>0</v>
      </c>
      <c r="D142" s="164">
        <f>'Data Entry Page'!E153</f>
        <v>0</v>
      </c>
      <c r="E142" s="163">
        <f>'Data Entry Page'!F153</f>
        <v>0</v>
      </c>
      <c r="F142" s="191">
        <f>'Data Entry Page'!G153</f>
        <v>0</v>
      </c>
      <c r="G142" s="244">
        <f>'Data Entry Page'!H153</f>
        <v>0</v>
      </c>
      <c r="H142" s="147">
        <f>'Data Entry Page'!I153</f>
        <v>0</v>
      </c>
      <c r="I142" s="302">
        <f>'Data Entry Page'!J153</f>
        <v>0</v>
      </c>
      <c r="J142" s="303">
        <f>'Data Entry Page'!K153</f>
        <v>0</v>
      </c>
      <c r="K142" s="110"/>
      <c r="L142" s="112">
        <f>'Data Entry Page'!N153</f>
        <v>0</v>
      </c>
      <c r="M142" s="313">
        <f>'Data Entry Page'!S153</f>
        <v>0</v>
      </c>
      <c r="N142" s="131">
        <f>'Data Entry Page'!V153</f>
        <v>0</v>
      </c>
      <c r="O142" s="305">
        <f>'Data Entry Page'!W153</f>
        <v>0</v>
      </c>
      <c r="P142" s="107"/>
      <c r="Q142" s="108"/>
      <c r="R142" s="108"/>
      <c r="S142" s="108"/>
      <c r="T142" s="108"/>
      <c r="U142" s="109"/>
      <c r="V142" s="110"/>
      <c r="W142" s="110"/>
      <c r="X142" s="110"/>
      <c r="Y142" s="123"/>
      <c r="Z142" s="125"/>
      <c r="AA142" s="126"/>
      <c r="AB142" s="126"/>
      <c r="AC142" s="126"/>
      <c r="AD142" s="126"/>
      <c r="AE142" s="298">
        <f>'Data Entry Page'!AM153</f>
        <v>0</v>
      </c>
      <c r="AF142" s="299">
        <f>'Data Entry Page'!AN153</f>
        <v>0</v>
      </c>
      <c r="AG142" s="299">
        <f>'Data Entry Page'!AO153</f>
        <v>0</v>
      </c>
      <c r="AH142" s="299">
        <f>'Data Entry Page'!AP153</f>
        <v>0</v>
      </c>
      <c r="AI142" s="300">
        <f>'Data Entry Page'!AQ153</f>
        <v>0</v>
      </c>
    </row>
    <row r="143" spans="2:35" ht="18.5" customHeight="1" x14ac:dyDescent="0.35">
      <c r="B143" s="301">
        <f>'Data Entry Page'!C154</f>
        <v>0</v>
      </c>
      <c r="C143" s="304">
        <f>'Data Entry Page'!D154</f>
        <v>0</v>
      </c>
      <c r="D143" s="164">
        <f>'Data Entry Page'!E154</f>
        <v>0</v>
      </c>
      <c r="E143" s="163">
        <f>'Data Entry Page'!F154</f>
        <v>0</v>
      </c>
      <c r="F143" s="191">
        <f>'Data Entry Page'!G154</f>
        <v>0</v>
      </c>
      <c r="G143" s="244">
        <f>'Data Entry Page'!H154</f>
        <v>0</v>
      </c>
      <c r="H143" s="147">
        <f>'Data Entry Page'!I154</f>
        <v>0</v>
      </c>
      <c r="I143" s="302">
        <f>'Data Entry Page'!J154</f>
        <v>0</v>
      </c>
      <c r="J143" s="303">
        <f>'Data Entry Page'!K154</f>
        <v>0</v>
      </c>
      <c r="K143" s="110"/>
      <c r="L143" s="112">
        <f>'Data Entry Page'!N154</f>
        <v>0</v>
      </c>
      <c r="M143" s="313">
        <f>'Data Entry Page'!S154</f>
        <v>0</v>
      </c>
      <c r="N143" s="131">
        <f>'Data Entry Page'!V154</f>
        <v>0</v>
      </c>
      <c r="O143" s="305">
        <f>'Data Entry Page'!W154</f>
        <v>0</v>
      </c>
      <c r="P143" s="107"/>
      <c r="Q143" s="108"/>
      <c r="R143" s="108"/>
      <c r="S143" s="108"/>
      <c r="T143" s="108"/>
      <c r="U143" s="109"/>
      <c r="V143" s="110"/>
      <c r="W143" s="110"/>
      <c r="X143" s="110"/>
      <c r="Y143" s="123"/>
      <c r="Z143" s="125"/>
      <c r="AA143" s="126"/>
      <c r="AB143" s="126"/>
      <c r="AC143" s="126"/>
      <c r="AD143" s="126"/>
      <c r="AE143" s="298">
        <f>'Data Entry Page'!AM154</f>
        <v>0</v>
      </c>
      <c r="AF143" s="299">
        <f>'Data Entry Page'!AN154</f>
        <v>0</v>
      </c>
      <c r="AG143" s="299">
        <f>'Data Entry Page'!AO154</f>
        <v>0</v>
      </c>
      <c r="AH143" s="299">
        <f>'Data Entry Page'!AP154</f>
        <v>0</v>
      </c>
      <c r="AI143" s="300">
        <f>'Data Entry Page'!AQ154</f>
        <v>0</v>
      </c>
    </row>
    <row r="144" spans="2:35" ht="18.5" customHeight="1" x14ac:dyDescent="0.35">
      <c r="B144" s="301">
        <f>'Data Entry Page'!C155</f>
        <v>0</v>
      </c>
      <c r="C144" s="304">
        <f>'Data Entry Page'!D155</f>
        <v>0</v>
      </c>
      <c r="D144" s="164">
        <f>'Data Entry Page'!E155</f>
        <v>0</v>
      </c>
      <c r="E144" s="163">
        <f>'Data Entry Page'!F155</f>
        <v>0</v>
      </c>
      <c r="F144" s="191">
        <f>'Data Entry Page'!G155</f>
        <v>0</v>
      </c>
      <c r="G144" s="244">
        <f>'Data Entry Page'!H155</f>
        <v>0</v>
      </c>
      <c r="H144" s="147">
        <f>'Data Entry Page'!I155</f>
        <v>0</v>
      </c>
      <c r="I144" s="302">
        <f>'Data Entry Page'!J155</f>
        <v>0</v>
      </c>
      <c r="J144" s="303">
        <f>'Data Entry Page'!K155</f>
        <v>0</v>
      </c>
      <c r="K144" s="110"/>
      <c r="L144" s="112">
        <f>'Data Entry Page'!N155</f>
        <v>0</v>
      </c>
      <c r="M144" s="313">
        <f>'Data Entry Page'!S155</f>
        <v>0</v>
      </c>
      <c r="N144" s="131">
        <f>'Data Entry Page'!V155</f>
        <v>0</v>
      </c>
      <c r="O144" s="305">
        <f>'Data Entry Page'!W155</f>
        <v>0</v>
      </c>
      <c r="P144" s="107"/>
      <c r="Q144" s="108"/>
      <c r="R144" s="108"/>
      <c r="S144" s="108"/>
      <c r="T144" s="108"/>
      <c r="U144" s="109"/>
      <c r="V144" s="110"/>
      <c r="W144" s="110"/>
      <c r="X144" s="110"/>
      <c r="Y144" s="123"/>
      <c r="Z144" s="125"/>
      <c r="AA144" s="126"/>
      <c r="AB144" s="126"/>
      <c r="AC144" s="126"/>
      <c r="AD144" s="126"/>
      <c r="AE144" s="298">
        <f>'Data Entry Page'!AM155</f>
        <v>0</v>
      </c>
      <c r="AF144" s="299">
        <f>'Data Entry Page'!AN155</f>
        <v>0</v>
      </c>
      <c r="AG144" s="299">
        <f>'Data Entry Page'!AO155</f>
        <v>0</v>
      </c>
      <c r="AH144" s="299">
        <f>'Data Entry Page'!AP155</f>
        <v>0</v>
      </c>
      <c r="AI144" s="300">
        <f>'Data Entry Page'!AQ155</f>
        <v>0</v>
      </c>
    </row>
    <row r="145" spans="2:35" ht="18.5" customHeight="1" x14ac:dyDescent="0.35">
      <c r="B145" s="301">
        <f>'Data Entry Page'!C156</f>
        <v>0</v>
      </c>
      <c r="C145" s="304">
        <f>'Data Entry Page'!D156</f>
        <v>0</v>
      </c>
      <c r="D145" s="164">
        <f>'Data Entry Page'!E156</f>
        <v>0</v>
      </c>
      <c r="E145" s="163">
        <f>'Data Entry Page'!F156</f>
        <v>0</v>
      </c>
      <c r="F145" s="191">
        <f>'Data Entry Page'!G156</f>
        <v>0</v>
      </c>
      <c r="G145" s="244">
        <f>'Data Entry Page'!H156</f>
        <v>0</v>
      </c>
      <c r="H145" s="147">
        <f>'Data Entry Page'!I156</f>
        <v>0</v>
      </c>
      <c r="I145" s="302">
        <f>'Data Entry Page'!J156</f>
        <v>0</v>
      </c>
      <c r="J145" s="303">
        <f>'Data Entry Page'!K156</f>
        <v>0</v>
      </c>
      <c r="K145" s="110"/>
      <c r="L145" s="112">
        <f>'Data Entry Page'!N156</f>
        <v>0</v>
      </c>
      <c r="M145" s="313">
        <f>'Data Entry Page'!S156</f>
        <v>0</v>
      </c>
      <c r="N145" s="131">
        <f>'Data Entry Page'!V156</f>
        <v>0</v>
      </c>
      <c r="O145" s="305">
        <f>'Data Entry Page'!W156</f>
        <v>0</v>
      </c>
      <c r="P145" s="107"/>
      <c r="Q145" s="108"/>
      <c r="R145" s="108"/>
      <c r="S145" s="108"/>
      <c r="T145" s="108"/>
      <c r="U145" s="109"/>
      <c r="V145" s="110"/>
      <c r="W145" s="110"/>
      <c r="X145" s="110"/>
      <c r="Y145" s="123"/>
      <c r="Z145" s="125"/>
      <c r="AA145" s="126"/>
      <c r="AB145" s="126"/>
      <c r="AC145" s="126"/>
      <c r="AD145" s="126"/>
      <c r="AE145" s="298">
        <f>'Data Entry Page'!AM156</f>
        <v>0</v>
      </c>
      <c r="AF145" s="299">
        <f>'Data Entry Page'!AN156</f>
        <v>0</v>
      </c>
      <c r="AG145" s="299">
        <f>'Data Entry Page'!AO156</f>
        <v>0</v>
      </c>
      <c r="AH145" s="299">
        <f>'Data Entry Page'!AP156</f>
        <v>0</v>
      </c>
      <c r="AI145" s="300">
        <f>'Data Entry Page'!AQ156</f>
        <v>0</v>
      </c>
    </row>
    <row r="146" spans="2:35" ht="18.5" customHeight="1" x14ac:dyDescent="0.35">
      <c r="B146" s="301">
        <f>'Data Entry Page'!C157</f>
        <v>0</v>
      </c>
      <c r="C146" s="304">
        <f>'Data Entry Page'!D157</f>
        <v>0</v>
      </c>
      <c r="D146" s="164">
        <f>'Data Entry Page'!E157</f>
        <v>0</v>
      </c>
      <c r="E146" s="163">
        <f>'Data Entry Page'!F157</f>
        <v>0</v>
      </c>
      <c r="F146" s="191">
        <f>'Data Entry Page'!G157</f>
        <v>0</v>
      </c>
      <c r="G146" s="244">
        <f>'Data Entry Page'!H157</f>
        <v>0</v>
      </c>
      <c r="H146" s="147">
        <f>'Data Entry Page'!I157</f>
        <v>0</v>
      </c>
      <c r="I146" s="302">
        <f>'Data Entry Page'!J157</f>
        <v>0</v>
      </c>
      <c r="J146" s="303">
        <f>'Data Entry Page'!K157</f>
        <v>0</v>
      </c>
      <c r="K146" s="110"/>
      <c r="L146" s="112">
        <f>'Data Entry Page'!N157</f>
        <v>0</v>
      </c>
      <c r="M146" s="313">
        <f>'Data Entry Page'!S157</f>
        <v>0</v>
      </c>
      <c r="N146" s="131">
        <f>'Data Entry Page'!V157</f>
        <v>0</v>
      </c>
      <c r="O146" s="305">
        <f>'Data Entry Page'!W157</f>
        <v>0</v>
      </c>
      <c r="P146" s="107"/>
      <c r="Q146" s="108"/>
      <c r="R146" s="108"/>
      <c r="S146" s="108"/>
      <c r="T146" s="108"/>
      <c r="U146" s="109"/>
      <c r="V146" s="110"/>
      <c r="W146" s="110"/>
      <c r="X146" s="110"/>
      <c r="Y146" s="123"/>
      <c r="Z146" s="125"/>
      <c r="AA146" s="126"/>
      <c r="AB146" s="126"/>
      <c r="AC146" s="126"/>
      <c r="AD146" s="126"/>
      <c r="AE146" s="298">
        <f>'Data Entry Page'!AM157</f>
        <v>0</v>
      </c>
      <c r="AF146" s="299">
        <f>'Data Entry Page'!AN157</f>
        <v>0</v>
      </c>
      <c r="AG146" s="299">
        <f>'Data Entry Page'!AO157</f>
        <v>0</v>
      </c>
      <c r="AH146" s="299">
        <f>'Data Entry Page'!AP157</f>
        <v>0</v>
      </c>
      <c r="AI146" s="300">
        <f>'Data Entry Page'!AQ157</f>
        <v>0</v>
      </c>
    </row>
    <row r="147" spans="2:35" ht="18.5" customHeight="1" x14ac:dyDescent="0.35">
      <c r="B147" s="301">
        <f>'Data Entry Page'!C158</f>
        <v>0</v>
      </c>
      <c r="C147" s="304">
        <f>'Data Entry Page'!D158</f>
        <v>0</v>
      </c>
      <c r="D147" s="164">
        <f>'Data Entry Page'!E158</f>
        <v>0</v>
      </c>
      <c r="E147" s="163">
        <f>'Data Entry Page'!F158</f>
        <v>0</v>
      </c>
      <c r="F147" s="191">
        <f>'Data Entry Page'!G158</f>
        <v>0</v>
      </c>
      <c r="G147" s="244">
        <f>'Data Entry Page'!H158</f>
        <v>0</v>
      </c>
      <c r="H147" s="147">
        <f>'Data Entry Page'!I158</f>
        <v>0</v>
      </c>
      <c r="I147" s="302">
        <f>'Data Entry Page'!J158</f>
        <v>0</v>
      </c>
      <c r="J147" s="303">
        <f>'Data Entry Page'!K158</f>
        <v>0</v>
      </c>
      <c r="K147" s="110"/>
      <c r="L147" s="112">
        <f>'Data Entry Page'!N158</f>
        <v>0</v>
      </c>
      <c r="M147" s="313">
        <f>'Data Entry Page'!S158</f>
        <v>0</v>
      </c>
      <c r="N147" s="131">
        <f>'Data Entry Page'!V158</f>
        <v>0</v>
      </c>
      <c r="O147" s="305">
        <f>'Data Entry Page'!W158</f>
        <v>0</v>
      </c>
      <c r="P147" s="107"/>
      <c r="Q147" s="108"/>
      <c r="R147" s="108"/>
      <c r="S147" s="108"/>
      <c r="T147" s="108"/>
      <c r="U147" s="109"/>
      <c r="V147" s="110"/>
      <c r="W147" s="110"/>
      <c r="X147" s="110"/>
      <c r="Y147" s="123"/>
      <c r="Z147" s="125"/>
      <c r="AA147" s="126"/>
      <c r="AB147" s="126"/>
      <c r="AC147" s="126"/>
      <c r="AD147" s="126"/>
      <c r="AE147" s="298">
        <f>'Data Entry Page'!AM158</f>
        <v>0</v>
      </c>
      <c r="AF147" s="299">
        <f>'Data Entry Page'!AN158</f>
        <v>0</v>
      </c>
      <c r="AG147" s="299">
        <f>'Data Entry Page'!AO158</f>
        <v>0</v>
      </c>
      <c r="AH147" s="299">
        <f>'Data Entry Page'!AP158</f>
        <v>0</v>
      </c>
      <c r="AI147" s="300">
        <f>'Data Entry Page'!AQ158</f>
        <v>0</v>
      </c>
    </row>
    <row r="148" spans="2:35" ht="18.5" customHeight="1" x14ac:dyDescent="0.35">
      <c r="B148" s="301">
        <f>'Data Entry Page'!C159</f>
        <v>0</v>
      </c>
      <c r="C148" s="304">
        <f>'Data Entry Page'!D159</f>
        <v>0</v>
      </c>
      <c r="D148" s="164">
        <f>'Data Entry Page'!E159</f>
        <v>0</v>
      </c>
      <c r="E148" s="163">
        <f>'Data Entry Page'!F159</f>
        <v>0</v>
      </c>
      <c r="F148" s="191">
        <f>'Data Entry Page'!G159</f>
        <v>0</v>
      </c>
      <c r="G148" s="244">
        <f>'Data Entry Page'!H159</f>
        <v>0</v>
      </c>
      <c r="H148" s="147">
        <f>'Data Entry Page'!I159</f>
        <v>0</v>
      </c>
      <c r="I148" s="302">
        <f>'Data Entry Page'!J159</f>
        <v>0</v>
      </c>
      <c r="J148" s="303">
        <f>'Data Entry Page'!K159</f>
        <v>0</v>
      </c>
      <c r="K148" s="110"/>
      <c r="L148" s="112">
        <f>'Data Entry Page'!N159</f>
        <v>0</v>
      </c>
      <c r="M148" s="313">
        <f>'Data Entry Page'!S159</f>
        <v>0</v>
      </c>
      <c r="N148" s="131">
        <f>'Data Entry Page'!V159</f>
        <v>0</v>
      </c>
      <c r="O148" s="305">
        <f>'Data Entry Page'!W159</f>
        <v>0</v>
      </c>
      <c r="P148" s="107"/>
      <c r="Q148" s="108"/>
      <c r="R148" s="108"/>
      <c r="S148" s="108"/>
      <c r="T148" s="108"/>
      <c r="U148" s="109"/>
      <c r="V148" s="110"/>
      <c r="W148" s="110"/>
      <c r="X148" s="110"/>
      <c r="Y148" s="123"/>
      <c r="Z148" s="125"/>
      <c r="AA148" s="126"/>
      <c r="AB148" s="126"/>
      <c r="AC148" s="126"/>
      <c r="AD148" s="126"/>
      <c r="AE148" s="298">
        <f>'Data Entry Page'!AM159</f>
        <v>0</v>
      </c>
      <c r="AF148" s="299">
        <f>'Data Entry Page'!AN159</f>
        <v>0</v>
      </c>
      <c r="AG148" s="299">
        <f>'Data Entry Page'!AO159</f>
        <v>0</v>
      </c>
      <c r="AH148" s="299">
        <f>'Data Entry Page'!AP159</f>
        <v>0</v>
      </c>
      <c r="AI148" s="300">
        <f>'Data Entry Page'!AQ159</f>
        <v>0</v>
      </c>
    </row>
    <row r="149" spans="2:35" ht="18.5" customHeight="1" x14ac:dyDescent="0.35">
      <c r="B149" s="301">
        <f>'Data Entry Page'!C160</f>
        <v>0</v>
      </c>
      <c r="C149" s="304">
        <f>'Data Entry Page'!D160</f>
        <v>0</v>
      </c>
      <c r="D149" s="164">
        <f>'Data Entry Page'!E160</f>
        <v>0</v>
      </c>
      <c r="E149" s="163">
        <f>'Data Entry Page'!F160</f>
        <v>0</v>
      </c>
      <c r="F149" s="191">
        <f>'Data Entry Page'!G160</f>
        <v>0</v>
      </c>
      <c r="G149" s="244">
        <f>'Data Entry Page'!H160</f>
        <v>0</v>
      </c>
      <c r="H149" s="147">
        <f>'Data Entry Page'!I160</f>
        <v>0</v>
      </c>
      <c r="I149" s="302">
        <f>'Data Entry Page'!J160</f>
        <v>0</v>
      </c>
      <c r="J149" s="303">
        <f>'Data Entry Page'!K160</f>
        <v>0</v>
      </c>
      <c r="K149" s="110"/>
      <c r="L149" s="112">
        <f>'Data Entry Page'!N160</f>
        <v>0</v>
      </c>
      <c r="M149" s="313">
        <f>'Data Entry Page'!S160</f>
        <v>0</v>
      </c>
      <c r="N149" s="131">
        <f>'Data Entry Page'!V160</f>
        <v>0</v>
      </c>
      <c r="O149" s="305">
        <f>'Data Entry Page'!W160</f>
        <v>0</v>
      </c>
      <c r="P149" s="107"/>
      <c r="Q149" s="108"/>
      <c r="R149" s="108"/>
      <c r="S149" s="108"/>
      <c r="T149" s="108"/>
      <c r="U149" s="109"/>
      <c r="V149" s="110"/>
      <c r="W149" s="110"/>
      <c r="X149" s="110"/>
      <c r="Y149" s="123"/>
      <c r="Z149" s="125"/>
      <c r="AA149" s="126"/>
      <c r="AB149" s="126"/>
      <c r="AC149" s="126"/>
      <c r="AD149" s="126"/>
      <c r="AE149" s="298">
        <f>'Data Entry Page'!AM160</f>
        <v>0</v>
      </c>
      <c r="AF149" s="299">
        <f>'Data Entry Page'!AN160</f>
        <v>0</v>
      </c>
      <c r="AG149" s="299">
        <f>'Data Entry Page'!AO160</f>
        <v>0</v>
      </c>
      <c r="AH149" s="299">
        <f>'Data Entry Page'!AP160</f>
        <v>0</v>
      </c>
      <c r="AI149" s="300">
        <f>'Data Entry Page'!AQ160</f>
        <v>0</v>
      </c>
    </row>
    <row r="150" spans="2:35" ht="18.5" customHeight="1" x14ac:dyDescent="0.35">
      <c r="B150" s="301">
        <f>'Data Entry Page'!C161</f>
        <v>0</v>
      </c>
      <c r="C150" s="304">
        <f>'Data Entry Page'!D161</f>
        <v>0</v>
      </c>
      <c r="D150" s="164">
        <f>'Data Entry Page'!E161</f>
        <v>0</v>
      </c>
      <c r="E150" s="163">
        <f>'Data Entry Page'!F161</f>
        <v>0</v>
      </c>
      <c r="F150" s="191">
        <f>'Data Entry Page'!G161</f>
        <v>0</v>
      </c>
      <c r="G150" s="244">
        <f>'Data Entry Page'!H161</f>
        <v>0</v>
      </c>
      <c r="H150" s="147">
        <f>'Data Entry Page'!I161</f>
        <v>0</v>
      </c>
      <c r="I150" s="302">
        <f>'Data Entry Page'!J161</f>
        <v>0</v>
      </c>
      <c r="J150" s="303">
        <f>'Data Entry Page'!K161</f>
        <v>0</v>
      </c>
      <c r="K150" s="110"/>
      <c r="L150" s="112">
        <f>'Data Entry Page'!N161</f>
        <v>0</v>
      </c>
      <c r="M150" s="313">
        <f>'Data Entry Page'!S161</f>
        <v>0</v>
      </c>
      <c r="N150" s="131">
        <f>'Data Entry Page'!V161</f>
        <v>0</v>
      </c>
      <c r="O150" s="305">
        <f>'Data Entry Page'!W161</f>
        <v>0</v>
      </c>
      <c r="P150" s="107"/>
      <c r="Q150" s="108"/>
      <c r="R150" s="108"/>
      <c r="S150" s="108"/>
      <c r="T150" s="108"/>
      <c r="U150" s="109"/>
      <c r="V150" s="110"/>
      <c r="W150" s="110"/>
      <c r="X150" s="110"/>
      <c r="Y150" s="123"/>
      <c r="Z150" s="125"/>
      <c r="AA150" s="126"/>
      <c r="AB150" s="126"/>
      <c r="AC150" s="126"/>
      <c r="AD150" s="126"/>
      <c r="AE150" s="298">
        <f>'Data Entry Page'!AM161</f>
        <v>0</v>
      </c>
      <c r="AF150" s="299">
        <f>'Data Entry Page'!AN161</f>
        <v>0</v>
      </c>
      <c r="AG150" s="299">
        <f>'Data Entry Page'!AO161</f>
        <v>0</v>
      </c>
      <c r="AH150" s="299">
        <f>'Data Entry Page'!AP161</f>
        <v>0</v>
      </c>
      <c r="AI150" s="300">
        <f>'Data Entry Page'!AQ161</f>
        <v>0</v>
      </c>
    </row>
    <row r="151" spans="2:35" ht="18.5" customHeight="1" x14ac:dyDescent="0.35">
      <c r="B151" s="301">
        <f>'Data Entry Page'!C162</f>
        <v>0</v>
      </c>
      <c r="C151" s="304">
        <f>'Data Entry Page'!D162</f>
        <v>0</v>
      </c>
      <c r="D151" s="164">
        <f>'Data Entry Page'!E162</f>
        <v>0</v>
      </c>
      <c r="E151" s="163">
        <f>'Data Entry Page'!F162</f>
        <v>0</v>
      </c>
      <c r="F151" s="191">
        <f>'Data Entry Page'!G162</f>
        <v>0</v>
      </c>
      <c r="G151" s="244">
        <f>'Data Entry Page'!H162</f>
        <v>0</v>
      </c>
      <c r="H151" s="147">
        <f>'Data Entry Page'!I162</f>
        <v>0</v>
      </c>
      <c r="I151" s="302">
        <f>'Data Entry Page'!J162</f>
        <v>0</v>
      </c>
      <c r="J151" s="303">
        <f>'Data Entry Page'!K162</f>
        <v>0</v>
      </c>
      <c r="K151" s="110"/>
      <c r="L151" s="112">
        <f>'Data Entry Page'!N162</f>
        <v>0</v>
      </c>
      <c r="M151" s="313">
        <f>'Data Entry Page'!S162</f>
        <v>0</v>
      </c>
      <c r="N151" s="131">
        <f>'Data Entry Page'!V162</f>
        <v>0</v>
      </c>
      <c r="O151" s="305">
        <f>'Data Entry Page'!W162</f>
        <v>0</v>
      </c>
      <c r="P151" s="107"/>
      <c r="Q151" s="108"/>
      <c r="R151" s="108"/>
      <c r="S151" s="108"/>
      <c r="T151" s="108"/>
      <c r="U151" s="109"/>
      <c r="V151" s="110"/>
      <c r="W151" s="110"/>
      <c r="X151" s="110"/>
      <c r="Y151" s="123"/>
      <c r="Z151" s="125"/>
      <c r="AA151" s="126"/>
      <c r="AB151" s="126"/>
      <c r="AC151" s="126"/>
      <c r="AD151" s="126"/>
      <c r="AE151" s="298">
        <f>'Data Entry Page'!AM162</f>
        <v>0</v>
      </c>
      <c r="AF151" s="299">
        <f>'Data Entry Page'!AN162</f>
        <v>0</v>
      </c>
      <c r="AG151" s="299">
        <f>'Data Entry Page'!AO162</f>
        <v>0</v>
      </c>
      <c r="AH151" s="299">
        <f>'Data Entry Page'!AP162</f>
        <v>0</v>
      </c>
      <c r="AI151" s="300">
        <f>'Data Entry Page'!AQ162</f>
        <v>0</v>
      </c>
    </row>
    <row r="152" spans="2:35" ht="18.5" customHeight="1" x14ac:dyDescent="0.35">
      <c r="B152" s="301">
        <f>'Data Entry Page'!C163</f>
        <v>0</v>
      </c>
      <c r="C152" s="304">
        <f>'Data Entry Page'!D163</f>
        <v>0</v>
      </c>
      <c r="D152" s="164">
        <f>'Data Entry Page'!E163</f>
        <v>0</v>
      </c>
      <c r="E152" s="163">
        <f>'Data Entry Page'!F163</f>
        <v>0</v>
      </c>
      <c r="F152" s="191">
        <f>'Data Entry Page'!G163</f>
        <v>0</v>
      </c>
      <c r="G152" s="244">
        <f>'Data Entry Page'!H163</f>
        <v>0</v>
      </c>
      <c r="H152" s="147">
        <f>'Data Entry Page'!I163</f>
        <v>0</v>
      </c>
      <c r="I152" s="302">
        <f>'Data Entry Page'!J163</f>
        <v>0</v>
      </c>
      <c r="J152" s="303">
        <f>'Data Entry Page'!K163</f>
        <v>0</v>
      </c>
      <c r="K152" s="110"/>
      <c r="L152" s="112">
        <f>'Data Entry Page'!N163</f>
        <v>0</v>
      </c>
      <c r="M152" s="313">
        <f>'Data Entry Page'!S163</f>
        <v>0</v>
      </c>
      <c r="N152" s="131">
        <f>'Data Entry Page'!V163</f>
        <v>0</v>
      </c>
      <c r="O152" s="305">
        <f>'Data Entry Page'!W163</f>
        <v>0</v>
      </c>
      <c r="P152" s="107"/>
      <c r="Q152" s="108"/>
      <c r="R152" s="108"/>
      <c r="S152" s="108"/>
      <c r="T152" s="108"/>
      <c r="U152" s="109"/>
      <c r="V152" s="110"/>
      <c r="W152" s="110"/>
      <c r="X152" s="110"/>
      <c r="Y152" s="123"/>
      <c r="Z152" s="125"/>
      <c r="AA152" s="126"/>
      <c r="AB152" s="126"/>
      <c r="AC152" s="126"/>
      <c r="AD152" s="126"/>
      <c r="AE152" s="298">
        <f>'Data Entry Page'!AM163</f>
        <v>0</v>
      </c>
      <c r="AF152" s="299">
        <f>'Data Entry Page'!AN163</f>
        <v>0</v>
      </c>
      <c r="AG152" s="299">
        <f>'Data Entry Page'!AO163</f>
        <v>0</v>
      </c>
      <c r="AH152" s="299">
        <f>'Data Entry Page'!AP163</f>
        <v>0</v>
      </c>
      <c r="AI152" s="300">
        <f>'Data Entry Page'!AQ163</f>
        <v>0</v>
      </c>
    </row>
    <row r="153" spans="2:35" ht="18.5" customHeight="1" x14ac:dyDescent="0.35">
      <c r="B153" s="301">
        <f>'Data Entry Page'!C164</f>
        <v>0</v>
      </c>
      <c r="C153" s="304">
        <f>'Data Entry Page'!D164</f>
        <v>0</v>
      </c>
      <c r="D153" s="164">
        <f>'Data Entry Page'!E164</f>
        <v>0</v>
      </c>
      <c r="E153" s="163">
        <f>'Data Entry Page'!F164</f>
        <v>0</v>
      </c>
      <c r="F153" s="191">
        <f>'Data Entry Page'!G164</f>
        <v>0</v>
      </c>
      <c r="G153" s="244">
        <f>'Data Entry Page'!H164</f>
        <v>0</v>
      </c>
      <c r="H153" s="147">
        <f>'Data Entry Page'!I164</f>
        <v>0</v>
      </c>
      <c r="I153" s="302">
        <f>'Data Entry Page'!J164</f>
        <v>0</v>
      </c>
      <c r="J153" s="303">
        <f>'Data Entry Page'!K164</f>
        <v>0</v>
      </c>
      <c r="K153" s="110"/>
      <c r="L153" s="112">
        <f>'Data Entry Page'!N164</f>
        <v>0</v>
      </c>
      <c r="M153" s="313">
        <f>'Data Entry Page'!S164</f>
        <v>0</v>
      </c>
      <c r="N153" s="131">
        <f>'Data Entry Page'!V164</f>
        <v>0</v>
      </c>
      <c r="O153" s="305">
        <f>'Data Entry Page'!W164</f>
        <v>0</v>
      </c>
      <c r="P153" s="107"/>
      <c r="Q153" s="108"/>
      <c r="R153" s="108"/>
      <c r="S153" s="108"/>
      <c r="T153" s="108"/>
      <c r="U153" s="109"/>
      <c r="V153" s="110"/>
      <c r="W153" s="110"/>
      <c r="X153" s="110"/>
      <c r="Y153" s="123"/>
      <c r="Z153" s="125"/>
      <c r="AA153" s="126"/>
      <c r="AB153" s="126"/>
      <c r="AC153" s="126"/>
      <c r="AD153" s="126"/>
      <c r="AE153" s="298">
        <f>'Data Entry Page'!AM164</f>
        <v>0</v>
      </c>
      <c r="AF153" s="299">
        <f>'Data Entry Page'!AN164</f>
        <v>0</v>
      </c>
      <c r="AG153" s="299">
        <f>'Data Entry Page'!AO164</f>
        <v>0</v>
      </c>
      <c r="AH153" s="299">
        <f>'Data Entry Page'!AP164</f>
        <v>0</v>
      </c>
      <c r="AI153" s="300">
        <f>'Data Entry Page'!AQ164</f>
        <v>0</v>
      </c>
    </row>
    <row r="154" spans="2:35" ht="18.5" customHeight="1" x14ac:dyDescent="0.35">
      <c r="B154" s="301">
        <f>'Data Entry Page'!C165</f>
        <v>0</v>
      </c>
      <c r="C154" s="304">
        <f>'Data Entry Page'!D165</f>
        <v>0</v>
      </c>
      <c r="D154" s="164">
        <f>'Data Entry Page'!E165</f>
        <v>0</v>
      </c>
      <c r="E154" s="163">
        <f>'Data Entry Page'!F165</f>
        <v>0</v>
      </c>
      <c r="F154" s="191">
        <f>'Data Entry Page'!G165</f>
        <v>0</v>
      </c>
      <c r="G154" s="244">
        <f>'Data Entry Page'!H165</f>
        <v>0</v>
      </c>
      <c r="H154" s="147">
        <f>'Data Entry Page'!I165</f>
        <v>0</v>
      </c>
      <c r="I154" s="302">
        <f>'Data Entry Page'!J165</f>
        <v>0</v>
      </c>
      <c r="J154" s="303">
        <f>'Data Entry Page'!K165</f>
        <v>0</v>
      </c>
      <c r="K154" s="110"/>
      <c r="L154" s="112">
        <f>'Data Entry Page'!N165</f>
        <v>0</v>
      </c>
      <c r="M154" s="313">
        <f>'Data Entry Page'!S165</f>
        <v>0</v>
      </c>
      <c r="N154" s="131">
        <f>'Data Entry Page'!V165</f>
        <v>0</v>
      </c>
      <c r="O154" s="305">
        <f>'Data Entry Page'!W165</f>
        <v>0</v>
      </c>
      <c r="P154" s="107"/>
      <c r="Q154" s="108"/>
      <c r="R154" s="108"/>
      <c r="S154" s="108"/>
      <c r="T154" s="108"/>
      <c r="U154" s="109"/>
      <c r="V154" s="110"/>
      <c r="W154" s="110"/>
      <c r="X154" s="110"/>
      <c r="Y154" s="123"/>
      <c r="Z154" s="125"/>
      <c r="AA154" s="126"/>
      <c r="AB154" s="126"/>
      <c r="AC154" s="126"/>
      <c r="AD154" s="126"/>
      <c r="AE154" s="298">
        <f>'Data Entry Page'!AM165</f>
        <v>0</v>
      </c>
      <c r="AF154" s="299">
        <f>'Data Entry Page'!AN165</f>
        <v>0</v>
      </c>
      <c r="AG154" s="299">
        <f>'Data Entry Page'!AO165</f>
        <v>0</v>
      </c>
      <c r="AH154" s="299">
        <f>'Data Entry Page'!AP165</f>
        <v>0</v>
      </c>
      <c r="AI154" s="300">
        <f>'Data Entry Page'!AQ165</f>
        <v>0</v>
      </c>
    </row>
    <row r="155" spans="2:35" ht="18.5" customHeight="1" x14ac:dyDescent="0.35">
      <c r="B155" s="301">
        <f>'Data Entry Page'!C166</f>
        <v>0</v>
      </c>
      <c r="C155" s="304">
        <f>'Data Entry Page'!D166</f>
        <v>0</v>
      </c>
      <c r="D155" s="164">
        <f>'Data Entry Page'!E166</f>
        <v>0</v>
      </c>
      <c r="E155" s="163">
        <f>'Data Entry Page'!F166</f>
        <v>0</v>
      </c>
      <c r="F155" s="191">
        <f>'Data Entry Page'!G166</f>
        <v>0</v>
      </c>
      <c r="G155" s="244">
        <f>'Data Entry Page'!H166</f>
        <v>0</v>
      </c>
      <c r="H155" s="147">
        <f>'Data Entry Page'!I166</f>
        <v>0</v>
      </c>
      <c r="I155" s="302">
        <f>'Data Entry Page'!J166</f>
        <v>0</v>
      </c>
      <c r="J155" s="303">
        <f>'Data Entry Page'!K166</f>
        <v>0</v>
      </c>
      <c r="K155" s="110"/>
      <c r="L155" s="112">
        <f>'Data Entry Page'!N166</f>
        <v>0</v>
      </c>
      <c r="M155" s="313">
        <f>'Data Entry Page'!S166</f>
        <v>0</v>
      </c>
      <c r="N155" s="131">
        <f>'Data Entry Page'!V166</f>
        <v>0</v>
      </c>
      <c r="O155" s="305">
        <f>'Data Entry Page'!W166</f>
        <v>0</v>
      </c>
      <c r="P155" s="107"/>
      <c r="Q155" s="108"/>
      <c r="R155" s="108"/>
      <c r="S155" s="108"/>
      <c r="T155" s="108"/>
      <c r="U155" s="109"/>
      <c r="V155" s="110"/>
      <c r="W155" s="110"/>
      <c r="X155" s="110"/>
      <c r="Y155" s="123"/>
      <c r="Z155" s="125"/>
      <c r="AA155" s="126"/>
      <c r="AB155" s="126"/>
      <c r="AC155" s="126"/>
      <c r="AD155" s="126"/>
      <c r="AE155" s="298">
        <f>'Data Entry Page'!AM166</f>
        <v>0</v>
      </c>
      <c r="AF155" s="299">
        <f>'Data Entry Page'!AN166</f>
        <v>0</v>
      </c>
      <c r="AG155" s="299">
        <f>'Data Entry Page'!AO166</f>
        <v>0</v>
      </c>
      <c r="AH155" s="299">
        <f>'Data Entry Page'!AP166</f>
        <v>0</v>
      </c>
      <c r="AI155" s="300">
        <f>'Data Entry Page'!AQ166</f>
        <v>0</v>
      </c>
    </row>
    <row r="156" spans="2:35" ht="18.5" customHeight="1" x14ac:dyDescent="0.35">
      <c r="B156" s="301">
        <f>'Data Entry Page'!C167</f>
        <v>0</v>
      </c>
      <c r="C156" s="304">
        <f>'Data Entry Page'!D167</f>
        <v>0</v>
      </c>
      <c r="D156" s="164">
        <f>'Data Entry Page'!E167</f>
        <v>0</v>
      </c>
      <c r="E156" s="163">
        <f>'Data Entry Page'!F167</f>
        <v>0</v>
      </c>
      <c r="F156" s="191">
        <f>'Data Entry Page'!G167</f>
        <v>0</v>
      </c>
      <c r="G156" s="244">
        <f>'Data Entry Page'!H167</f>
        <v>0</v>
      </c>
      <c r="H156" s="147">
        <f>'Data Entry Page'!I167</f>
        <v>0</v>
      </c>
      <c r="I156" s="302">
        <f>'Data Entry Page'!J167</f>
        <v>0</v>
      </c>
      <c r="J156" s="303">
        <f>'Data Entry Page'!K167</f>
        <v>0</v>
      </c>
      <c r="K156" s="110"/>
      <c r="L156" s="112">
        <f>'Data Entry Page'!N167</f>
        <v>0</v>
      </c>
      <c r="M156" s="313">
        <f>'Data Entry Page'!S167</f>
        <v>0</v>
      </c>
      <c r="N156" s="131">
        <f>'Data Entry Page'!V167</f>
        <v>0</v>
      </c>
      <c r="O156" s="305">
        <f>'Data Entry Page'!W167</f>
        <v>0</v>
      </c>
      <c r="P156" s="107"/>
      <c r="Q156" s="108"/>
      <c r="R156" s="108"/>
      <c r="S156" s="108"/>
      <c r="T156" s="108"/>
      <c r="U156" s="109"/>
      <c r="V156" s="110"/>
      <c r="W156" s="110"/>
      <c r="X156" s="110"/>
      <c r="Y156" s="123"/>
      <c r="Z156" s="125"/>
      <c r="AA156" s="126"/>
      <c r="AB156" s="126"/>
      <c r="AC156" s="126"/>
      <c r="AD156" s="126"/>
      <c r="AE156" s="298">
        <f>'Data Entry Page'!AM167</f>
        <v>0</v>
      </c>
      <c r="AF156" s="299">
        <f>'Data Entry Page'!AN167</f>
        <v>0</v>
      </c>
      <c r="AG156" s="299">
        <f>'Data Entry Page'!AO167</f>
        <v>0</v>
      </c>
      <c r="AH156" s="299">
        <f>'Data Entry Page'!AP167</f>
        <v>0</v>
      </c>
      <c r="AI156" s="300">
        <f>'Data Entry Page'!AQ167</f>
        <v>0</v>
      </c>
    </row>
    <row r="157" spans="2:35" ht="18.5" customHeight="1" x14ac:dyDescent="0.35">
      <c r="B157" s="301">
        <f>'Data Entry Page'!C168</f>
        <v>0</v>
      </c>
      <c r="C157" s="304">
        <f>'Data Entry Page'!D168</f>
        <v>0</v>
      </c>
      <c r="D157" s="164">
        <f>'Data Entry Page'!E168</f>
        <v>0</v>
      </c>
      <c r="E157" s="163">
        <f>'Data Entry Page'!F168</f>
        <v>0</v>
      </c>
      <c r="F157" s="191">
        <f>'Data Entry Page'!G168</f>
        <v>0</v>
      </c>
      <c r="G157" s="244">
        <f>'Data Entry Page'!H168</f>
        <v>0</v>
      </c>
      <c r="H157" s="147">
        <f>'Data Entry Page'!I168</f>
        <v>0</v>
      </c>
      <c r="I157" s="302">
        <f>'Data Entry Page'!J168</f>
        <v>0</v>
      </c>
      <c r="J157" s="303">
        <f>'Data Entry Page'!K168</f>
        <v>0</v>
      </c>
      <c r="K157" s="110"/>
      <c r="L157" s="112">
        <f>'Data Entry Page'!N168</f>
        <v>0</v>
      </c>
      <c r="M157" s="313">
        <f>'Data Entry Page'!S168</f>
        <v>0</v>
      </c>
      <c r="N157" s="131">
        <f>'Data Entry Page'!V168</f>
        <v>0</v>
      </c>
      <c r="O157" s="305">
        <f>'Data Entry Page'!W168</f>
        <v>0</v>
      </c>
      <c r="P157" s="107"/>
      <c r="Q157" s="108"/>
      <c r="R157" s="108"/>
      <c r="S157" s="108"/>
      <c r="T157" s="108"/>
      <c r="U157" s="109"/>
      <c r="V157" s="110"/>
      <c r="W157" s="110"/>
      <c r="X157" s="110"/>
      <c r="Y157" s="123"/>
      <c r="Z157" s="125"/>
      <c r="AA157" s="126"/>
      <c r="AB157" s="126"/>
      <c r="AC157" s="126"/>
      <c r="AD157" s="126"/>
      <c r="AE157" s="298">
        <f>'Data Entry Page'!AM168</f>
        <v>0</v>
      </c>
      <c r="AF157" s="299">
        <f>'Data Entry Page'!AN168</f>
        <v>0</v>
      </c>
      <c r="AG157" s="299">
        <f>'Data Entry Page'!AO168</f>
        <v>0</v>
      </c>
      <c r="AH157" s="299">
        <f>'Data Entry Page'!AP168</f>
        <v>0</v>
      </c>
      <c r="AI157" s="300">
        <f>'Data Entry Page'!AQ168</f>
        <v>0</v>
      </c>
    </row>
    <row r="158" spans="2:35" ht="18.5" customHeight="1" x14ac:dyDescent="0.35">
      <c r="B158" s="301">
        <f>'Data Entry Page'!C169</f>
        <v>0</v>
      </c>
      <c r="C158" s="304">
        <f>'Data Entry Page'!D169</f>
        <v>0</v>
      </c>
      <c r="D158" s="164">
        <f>'Data Entry Page'!E169</f>
        <v>0</v>
      </c>
      <c r="E158" s="163">
        <f>'Data Entry Page'!F169</f>
        <v>0</v>
      </c>
      <c r="F158" s="191">
        <f>'Data Entry Page'!G169</f>
        <v>0</v>
      </c>
      <c r="G158" s="244">
        <f>'Data Entry Page'!H169</f>
        <v>0</v>
      </c>
      <c r="H158" s="147">
        <f>'Data Entry Page'!I169</f>
        <v>0</v>
      </c>
      <c r="I158" s="302">
        <f>'Data Entry Page'!J169</f>
        <v>0</v>
      </c>
      <c r="J158" s="303">
        <f>'Data Entry Page'!K169</f>
        <v>0</v>
      </c>
      <c r="K158" s="110"/>
      <c r="L158" s="112">
        <f>'Data Entry Page'!N169</f>
        <v>0</v>
      </c>
      <c r="M158" s="313">
        <f>'Data Entry Page'!S169</f>
        <v>0</v>
      </c>
      <c r="N158" s="131">
        <f>'Data Entry Page'!V169</f>
        <v>0</v>
      </c>
      <c r="O158" s="305">
        <f>'Data Entry Page'!W169</f>
        <v>0</v>
      </c>
      <c r="P158" s="107"/>
      <c r="Q158" s="108"/>
      <c r="R158" s="108"/>
      <c r="S158" s="108"/>
      <c r="T158" s="108"/>
      <c r="U158" s="109"/>
      <c r="V158" s="110"/>
      <c r="W158" s="110"/>
      <c r="X158" s="110"/>
      <c r="Y158" s="123"/>
      <c r="Z158" s="125"/>
      <c r="AA158" s="126"/>
      <c r="AB158" s="126"/>
      <c r="AC158" s="126"/>
      <c r="AD158" s="126"/>
      <c r="AE158" s="298">
        <f>'Data Entry Page'!AM169</f>
        <v>0</v>
      </c>
      <c r="AF158" s="299">
        <f>'Data Entry Page'!AN169</f>
        <v>0</v>
      </c>
      <c r="AG158" s="299">
        <f>'Data Entry Page'!AO169</f>
        <v>0</v>
      </c>
      <c r="AH158" s="299">
        <f>'Data Entry Page'!AP169</f>
        <v>0</v>
      </c>
      <c r="AI158" s="300">
        <f>'Data Entry Page'!AQ169</f>
        <v>0</v>
      </c>
    </row>
    <row r="159" spans="2:35" ht="18.5" customHeight="1" x14ac:dyDescent="0.35">
      <c r="B159" s="301">
        <f>'Data Entry Page'!C170</f>
        <v>0</v>
      </c>
      <c r="C159" s="304">
        <f>'Data Entry Page'!D170</f>
        <v>0</v>
      </c>
      <c r="D159" s="164">
        <f>'Data Entry Page'!E170</f>
        <v>0</v>
      </c>
      <c r="E159" s="163">
        <f>'Data Entry Page'!F170</f>
        <v>0</v>
      </c>
      <c r="F159" s="191">
        <f>'Data Entry Page'!G170</f>
        <v>0</v>
      </c>
      <c r="G159" s="244">
        <f>'Data Entry Page'!H170</f>
        <v>0</v>
      </c>
      <c r="H159" s="147">
        <f>'Data Entry Page'!I170</f>
        <v>0</v>
      </c>
      <c r="I159" s="302">
        <f>'Data Entry Page'!J170</f>
        <v>0</v>
      </c>
      <c r="J159" s="303">
        <f>'Data Entry Page'!K170</f>
        <v>0</v>
      </c>
      <c r="K159" s="110"/>
      <c r="L159" s="112">
        <f>'Data Entry Page'!N170</f>
        <v>0</v>
      </c>
      <c r="M159" s="313">
        <f>'Data Entry Page'!S170</f>
        <v>0</v>
      </c>
      <c r="N159" s="131">
        <f>'Data Entry Page'!V170</f>
        <v>0</v>
      </c>
      <c r="O159" s="305">
        <f>'Data Entry Page'!W170</f>
        <v>0</v>
      </c>
      <c r="P159" s="107"/>
      <c r="Q159" s="108"/>
      <c r="R159" s="108"/>
      <c r="S159" s="108"/>
      <c r="T159" s="108"/>
      <c r="U159" s="109"/>
      <c r="V159" s="110"/>
      <c r="W159" s="110"/>
      <c r="X159" s="110"/>
      <c r="Y159" s="123"/>
      <c r="Z159" s="125"/>
      <c r="AA159" s="126"/>
      <c r="AB159" s="126"/>
      <c r="AC159" s="126"/>
      <c r="AD159" s="126"/>
      <c r="AE159" s="298">
        <f>'Data Entry Page'!AM170</f>
        <v>0</v>
      </c>
      <c r="AF159" s="299">
        <f>'Data Entry Page'!AN170</f>
        <v>0</v>
      </c>
      <c r="AG159" s="299">
        <f>'Data Entry Page'!AO170</f>
        <v>0</v>
      </c>
      <c r="AH159" s="299">
        <f>'Data Entry Page'!AP170</f>
        <v>0</v>
      </c>
      <c r="AI159" s="300">
        <f>'Data Entry Page'!AQ170</f>
        <v>0</v>
      </c>
    </row>
    <row r="160" spans="2:35" ht="18.5" customHeight="1" x14ac:dyDescent="0.35">
      <c r="B160" s="301">
        <f>'Data Entry Page'!C171</f>
        <v>0</v>
      </c>
      <c r="C160" s="304">
        <f>'Data Entry Page'!D171</f>
        <v>0</v>
      </c>
      <c r="D160" s="164">
        <f>'Data Entry Page'!E171</f>
        <v>0</v>
      </c>
      <c r="E160" s="163">
        <f>'Data Entry Page'!F171</f>
        <v>0</v>
      </c>
      <c r="F160" s="191">
        <f>'Data Entry Page'!G171</f>
        <v>0</v>
      </c>
      <c r="G160" s="244">
        <f>'Data Entry Page'!H171</f>
        <v>0</v>
      </c>
      <c r="H160" s="147">
        <f>'Data Entry Page'!I171</f>
        <v>0</v>
      </c>
      <c r="I160" s="302">
        <f>'Data Entry Page'!J171</f>
        <v>0</v>
      </c>
      <c r="J160" s="303">
        <f>'Data Entry Page'!K171</f>
        <v>0</v>
      </c>
      <c r="K160" s="110"/>
      <c r="L160" s="112">
        <f>'Data Entry Page'!N171</f>
        <v>0</v>
      </c>
      <c r="M160" s="313">
        <f>'Data Entry Page'!S171</f>
        <v>0</v>
      </c>
      <c r="N160" s="131">
        <f>'Data Entry Page'!V171</f>
        <v>0</v>
      </c>
      <c r="O160" s="305">
        <f>'Data Entry Page'!W171</f>
        <v>0</v>
      </c>
      <c r="P160" s="107"/>
      <c r="Q160" s="108"/>
      <c r="R160" s="108"/>
      <c r="S160" s="108"/>
      <c r="T160" s="108"/>
      <c r="U160" s="109"/>
      <c r="V160" s="110"/>
      <c r="W160" s="110"/>
      <c r="X160" s="110"/>
      <c r="Y160" s="123"/>
      <c r="Z160" s="125"/>
      <c r="AA160" s="126"/>
      <c r="AB160" s="126"/>
      <c r="AC160" s="126"/>
      <c r="AD160" s="126"/>
      <c r="AE160" s="298">
        <f>'Data Entry Page'!AM171</f>
        <v>0</v>
      </c>
      <c r="AF160" s="299">
        <f>'Data Entry Page'!AN171</f>
        <v>0</v>
      </c>
      <c r="AG160" s="299">
        <f>'Data Entry Page'!AO171</f>
        <v>0</v>
      </c>
      <c r="AH160" s="299">
        <f>'Data Entry Page'!AP171</f>
        <v>0</v>
      </c>
      <c r="AI160" s="300">
        <f>'Data Entry Page'!AQ171</f>
        <v>0</v>
      </c>
    </row>
    <row r="161" spans="2:35" ht="18.5" customHeight="1" x14ac:dyDescent="0.35">
      <c r="B161" s="301">
        <f>'Data Entry Page'!C172</f>
        <v>0</v>
      </c>
      <c r="C161" s="304">
        <f>'Data Entry Page'!D172</f>
        <v>0</v>
      </c>
      <c r="D161" s="164">
        <f>'Data Entry Page'!E172</f>
        <v>0</v>
      </c>
      <c r="E161" s="163">
        <f>'Data Entry Page'!F172</f>
        <v>0</v>
      </c>
      <c r="F161" s="191">
        <f>'Data Entry Page'!G172</f>
        <v>0</v>
      </c>
      <c r="G161" s="244">
        <f>'Data Entry Page'!H172</f>
        <v>0</v>
      </c>
      <c r="H161" s="147">
        <f>'Data Entry Page'!I172</f>
        <v>0</v>
      </c>
      <c r="I161" s="302">
        <f>'Data Entry Page'!J172</f>
        <v>0</v>
      </c>
      <c r="J161" s="303">
        <f>'Data Entry Page'!K172</f>
        <v>0</v>
      </c>
      <c r="K161" s="110"/>
      <c r="L161" s="112">
        <f>'Data Entry Page'!N172</f>
        <v>0</v>
      </c>
      <c r="M161" s="313">
        <f>'Data Entry Page'!S172</f>
        <v>0</v>
      </c>
      <c r="N161" s="131">
        <f>'Data Entry Page'!V172</f>
        <v>0</v>
      </c>
      <c r="O161" s="305">
        <f>'Data Entry Page'!W172</f>
        <v>0</v>
      </c>
      <c r="P161" s="107"/>
      <c r="Q161" s="108"/>
      <c r="R161" s="108"/>
      <c r="S161" s="108"/>
      <c r="T161" s="108"/>
      <c r="U161" s="109"/>
      <c r="V161" s="110"/>
      <c r="W161" s="110"/>
      <c r="X161" s="110"/>
      <c r="Y161" s="123"/>
      <c r="Z161" s="125"/>
      <c r="AA161" s="126"/>
      <c r="AB161" s="126"/>
      <c r="AC161" s="126"/>
      <c r="AD161" s="126"/>
      <c r="AE161" s="298">
        <f>'Data Entry Page'!AM172</f>
        <v>0</v>
      </c>
      <c r="AF161" s="299">
        <f>'Data Entry Page'!AN172</f>
        <v>0</v>
      </c>
      <c r="AG161" s="299">
        <f>'Data Entry Page'!AO172</f>
        <v>0</v>
      </c>
      <c r="AH161" s="299">
        <f>'Data Entry Page'!AP172</f>
        <v>0</v>
      </c>
      <c r="AI161" s="300">
        <f>'Data Entry Page'!AQ172</f>
        <v>0</v>
      </c>
    </row>
    <row r="162" spans="2:35" ht="18.5" customHeight="1" x14ac:dyDescent="0.35">
      <c r="B162" s="301">
        <f>'Data Entry Page'!C173</f>
        <v>0</v>
      </c>
      <c r="C162" s="304">
        <f>'Data Entry Page'!D173</f>
        <v>0</v>
      </c>
      <c r="D162" s="164">
        <f>'Data Entry Page'!E173</f>
        <v>0</v>
      </c>
      <c r="E162" s="163">
        <f>'Data Entry Page'!F173</f>
        <v>0</v>
      </c>
      <c r="F162" s="191">
        <f>'Data Entry Page'!G173</f>
        <v>0</v>
      </c>
      <c r="G162" s="244">
        <f>'Data Entry Page'!H173</f>
        <v>0</v>
      </c>
      <c r="H162" s="147">
        <f>'Data Entry Page'!I173</f>
        <v>0</v>
      </c>
      <c r="I162" s="302">
        <f>'Data Entry Page'!J173</f>
        <v>0</v>
      </c>
      <c r="J162" s="303">
        <f>'Data Entry Page'!K173</f>
        <v>0</v>
      </c>
      <c r="K162" s="110"/>
      <c r="L162" s="112">
        <f>'Data Entry Page'!N173</f>
        <v>0</v>
      </c>
      <c r="M162" s="313">
        <f>'Data Entry Page'!S173</f>
        <v>0</v>
      </c>
      <c r="N162" s="131">
        <f>'Data Entry Page'!V173</f>
        <v>0</v>
      </c>
      <c r="O162" s="305">
        <f>'Data Entry Page'!W173</f>
        <v>0</v>
      </c>
      <c r="P162" s="107"/>
      <c r="Q162" s="108"/>
      <c r="R162" s="108"/>
      <c r="S162" s="108"/>
      <c r="T162" s="108"/>
      <c r="U162" s="109"/>
      <c r="V162" s="110"/>
      <c r="W162" s="110"/>
      <c r="X162" s="110"/>
      <c r="Y162" s="123"/>
      <c r="Z162" s="125"/>
      <c r="AA162" s="126"/>
      <c r="AB162" s="126"/>
      <c r="AC162" s="126"/>
      <c r="AD162" s="126"/>
      <c r="AE162" s="298">
        <f>'Data Entry Page'!AM173</f>
        <v>0</v>
      </c>
      <c r="AF162" s="299">
        <f>'Data Entry Page'!AN173</f>
        <v>0</v>
      </c>
      <c r="AG162" s="299">
        <f>'Data Entry Page'!AO173</f>
        <v>0</v>
      </c>
      <c r="AH162" s="299">
        <f>'Data Entry Page'!AP173</f>
        <v>0</v>
      </c>
      <c r="AI162" s="300">
        <f>'Data Entry Page'!AQ173</f>
        <v>0</v>
      </c>
    </row>
    <row r="163" spans="2:35" ht="18.5" customHeight="1" x14ac:dyDescent="0.35">
      <c r="B163" s="301">
        <f>'Data Entry Page'!C174</f>
        <v>0</v>
      </c>
      <c r="C163" s="304">
        <f>'Data Entry Page'!D174</f>
        <v>0</v>
      </c>
      <c r="D163" s="164">
        <f>'Data Entry Page'!E174</f>
        <v>0</v>
      </c>
      <c r="E163" s="163">
        <f>'Data Entry Page'!F174</f>
        <v>0</v>
      </c>
      <c r="F163" s="191">
        <f>'Data Entry Page'!G174</f>
        <v>0</v>
      </c>
      <c r="G163" s="244">
        <f>'Data Entry Page'!H174</f>
        <v>0</v>
      </c>
      <c r="H163" s="147">
        <f>'Data Entry Page'!I174</f>
        <v>0</v>
      </c>
      <c r="I163" s="302">
        <f>'Data Entry Page'!J174</f>
        <v>0</v>
      </c>
      <c r="J163" s="303">
        <f>'Data Entry Page'!K174</f>
        <v>0</v>
      </c>
      <c r="K163" s="110"/>
      <c r="L163" s="112">
        <f>'Data Entry Page'!N174</f>
        <v>0</v>
      </c>
      <c r="M163" s="313">
        <f>'Data Entry Page'!S174</f>
        <v>0</v>
      </c>
      <c r="N163" s="131">
        <f>'Data Entry Page'!V174</f>
        <v>0</v>
      </c>
      <c r="O163" s="305">
        <f>'Data Entry Page'!W174</f>
        <v>0</v>
      </c>
      <c r="P163" s="107"/>
      <c r="Q163" s="108"/>
      <c r="R163" s="108"/>
      <c r="S163" s="108"/>
      <c r="T163" s="108"/>
      <c r="U163" s="109"/>
      <c r="V163" s="110"/>
      <c r="W163" s="110"/>
      <c r="X163" s="110"/>
      <c r="Y163" s="123"/>
      <c r="Z163" s="125"/>
      <c r="AA163" s="126"/>
      <c r="AB163" s="126"/>
      <c r="AC163" s="126"/>
      <c r="AD163" s="126"/>
      <c r="AE163" s="298">
        <f>'Data Entry Page'!AM174</f>
        <v>0</v>
      </c>
      <c r="AF163" s="299">
        <f>'Data Entry Page'!AN174</f>
        <v>0</v>
      </c>
      <c r="AG163" s="299">
        <f>'Data Entry Page'!AO174</f>
        <v>0</v>
      </c>
      <c r="AH163" s="299">
        <f>'Data Entry Page'!AP174</f>
        <v>0</v>
      </c>
      <c r="AI163" s="300">
        <f>'Data Entry Page'!AQ174</f>
        <v>0</v>
      </c>
    </row>
    <row r="164" spans="2:35" ht="18.5" customHeight="1" x14ac:dyDescent="0.35">
      <c r="B164" s="301">
        <f>'Data Entry Page'!C175</f>
        <v>0</v>
      </c>
      <c r="C164" s="304">
        <f>'Data Entry Page'!D175</f>
        <v>0</v>
      </c>
      <c r="D164" s="164">
        <f>'Data Entry Page'!E175</f>
        <v>0</v>
      </c>
      <c r="E164" s="163">
        <f>'Data Entry Page'!F175</f>
        <v>0</v>
      </c>
      <c r="F164" s="191">
        <f>'Data Entry Page'!G175</f>
        <v>0</v>
      </c>
      <c r="G164" s="244">
        <f>'Data Entry Page'!H175</f>
        <v>0</v>
      </c>
      <c r="H164" s="147">
        <f>'Data Entry Page'!I175</f>
        <v>0</v>
      </c>
      <c r="I164" s="302">
        <f>'Data Entry Page'!J175</f>
        <v>0</v>
      </c>
      <c r="J164" s="303">
        <f>'Data Entry Page'!K175</f>
        <v>0</v>
      </c>
      <c r="K164" s="110"/>
      <c r="L164" s="112">
        <f>'Data Entry Page'!N175</f>
        <v>0</v>
      </c>
      <c r="M164" s="313">
        <f>'Data Entry Page'!S175</f>
        <v>0</v>
      </c>
      <c r="N164" s="131">
        <f>'Data Entry Page'!V175</f>
        <v>0</v>
      </c>
      <c r="O164" s="305">
        <f>'Data Entry Page'!W175</f>
        <v>0</v>
      </c>
      <c r="P164" s="107"/>
      <c r="Q164" s="108"/>
      <c r="R164" s="108"/>
      <c r="S164" s="108"/>
      <c r="T164" s="108"/>
      <c r="U164" s="109"/>
      <c r="V164" s="110"/>
      <c r="W164" s="110"/>
      <c r="X164" s="110"/>
      <c r="Y164" s="123"/>
      <c r="Z164" s="125"/>
      <c r="AA164" s="126"/>
      <c r="AB164" s="126"/>
      <c r="AC164" s="126"/>
      <c r="AD164" s="126"/>
      <c r="AE164" s="298">
        <f>'Data Entry Page'!AM175</f>
        <v>0</v>
      </c>
      <c r="AF164" s="299">
        <f>'Data Entry Page'!AN175</f>
        <v>0</v>
      </c>
      <c r="AG164" s="299">
        <f>'Data Entry Page'!AO175</f>
        <v>0</v>
      </c>
      <c r="AH164" s="299">
        <f>'Data Entry Page'!AP175</f>
        <v>0</v>
      </c>
      <c r="AI164" s="300">
        <f>'Data Entry Page'!AQ175</f>
        <v>0</v>
      </c>
    </row>
    <row r="165" spans="2:35" ht="18.5" customHeight="1" x14ac:dyDescent="0.35">
      <c r="B165" s="301">
        <f>'Data Entry Page'!C176</f>
        <v>0</v>
      </c>
      <c r="C165" s="304">
        <f>'Data Entry Page'!D176</f>
        <v>0</v>
      </c>
      <c r="D165" s="164">
        <f>'Data Entry Page'!E176</f>
        <v>0</v>
      </c>
      <c r="E165" s="163">
        <f>'Data Entry Page'!F176</f>
        <v>0</v>
      </c>
      <c r="F165" s="191">
        <f>'Data Entry Page'!G176</f>
        <v>0</v>
      </c>
      <c r="G165" s="244">
        <f>'Data Entry Page'!H176</f>
        <v>0</v>
      </c>
      <c r="H165" s="147">
        <f>'Data Entry Page'!I176</f>
        <v>0</v>
      </c>
      <c r="I165" s="302">
        <f>'Data Entry Page'!J176</f>
        <v>0</v>
      </c>
      <c r="J165" s="303">
        <f>'Data Entry Page'!K176</f>
        <v>0</v>
      </c>
      <c r="K165" s="110"/>
      <c r="L165" s="112">
        <f>'Data Entry Page'!N176</f>
        <v>0</v>
      </c>
      <c r="M165" s="313">
        <f>'Data Entry Page'!S176</f>
        <v>0</v>
      </c>
      <c r="N165" s="131">
        <f>'Data Entry Page'!V176</f>
        <v>0</v>
      </c>
      <c r="O165" s="305">
        <f>'Data Entry Page'!W176</f>
        <v>0</v>
      </c>
      <c r="P165" s="107"/>
      <c r="Q165" s="108"/>
      <c r="R165" s="108"/>
      <c r="S165" s="108"/>
      <c r="T165" s="108"/>
      <c r="U165" s="109"/>
      <c r="V165" s="110"/>
      <c r="W165" s="110"/>
      <c r="X165" s="110"/>
      <c r="Y165" s="123"/>
      <c r="Z165" s="125"/>
      <c r="AA165" s="126"/>
      <c r="AB165" s="126"/>
      <c r="AC165" s="126"/>
      <c r="AD165" s="126"/>
      <c r="AE165" s="298">
        <f>'Data Entry Page'!AM176</f>
        <v>0</v>
      </c>
      <c r="AF165" s="299">
        <f>'Data Entry Page'!AN176</f>
        <v>0</v>
      </c>
      <c r="AG165" s="299">
        <f>'Data Entry Page'!AO176</f>
        <v>0</v>
      </c>
      <c r="AH165" s="299">
        <f>'Data Entry Page'!AP176</f>
        <v>0</v>
      </c>
      <c r="AI165" s="300">
        <f>'Data Entry Page'!AQ176</f>
        <v>0</v>
      </c>
    </row>
    <row r="166" spans="2:35" ht="18.5" customHeight="1" x14ac:dyDescent="0.35">
      <c r="B166" s="301">
        <f>'Data Entry Page'!C177</f>
        <v>0</v>
      </c>
      <c r="C166" s="304">
        <f>'Data Entry Page'!D177</f>
        <v>0</v>
      </c>
      <c r="D166" s="164">
        <f>'Data Entry Page'!E177</f>
        <v>0</v>
      </c>
      <c r="E166" s="163">
        <f>'Data Entry Page'!F177</f>
        <v>0</v>
      </c>
      <c r="F166" s="191">
        <f>'Data Entry Page'!G177</f>
        <v>0</v>
      </c>
      <c r="G166" s="244">
        <f>'Data Entry Page'!H177</f>
        <v>0</v>
      </c>
      <c r="H166" s="147">
        <f>'Data Entry Page'!I177</f>
        <v>0</v>
      </c>
      <c r="I166" s="302">
        <f>'Data Entry Page'!J177</f>
        <v>0</v>
      </c>
      <c r="J166" s="303">
        <f>'Data Entry Page'!K177</f>
        <v>0</v>
      </c>
      <c r="K166" s="110"/>
      <c r="L166" s="112">
        <f>'Data Entry Page'!N177</f>
        <v>0</v>
      </c>
      <c r="M166" s="313">
        <f>'Data Entry Page'!S177</f>
        <v>0</v>
      </c>
      <c r="N166" s="131">
        <f>'Data Entry Page'!V177</f>
        <v>0</v>
      </c>
      <c r="O166" s="305">
        <f>'Data Entry Page'!W177</f>
        <v>0</v>
      </c>
      <c r="P166" s="107"/>
      <c r="Q166" s="108"/>
      <c r="R166" s="108"/>
      <c r="S166" s="108"/>
      <c r="T166" s="108"/>
      <c r="U166" s="109"/>
      <c r="V166" s="110"/>
      <c r="W166" s="110"/>
      <c r="X166" s="110"/>
      <c r="Y166" s="123"/>
      <c r="Z166" s="125"/>
      <c r="AA166" s="126"/>
      <c r="AB166" s="126"/>
      <c r="AC166" s="126"/>
      <c r="AD166" s="126"/>
      <c r="AE166" s="298">
        <f>'Data Entry Page'!AM177</f>
        <v>0</v>
      </c>
      <c r="AF166" s="299">
        <f>'Data Entry Page'!AN177</f>
        <v>0</v>
      </c>
      <c r="AG166" s="299">
        <f>'Data Entry Page'!AO177</f>
        <v>0</v>
      </c>
      <c r="AH166" s="299">
        <f>'Data Entry Page'!AP177</f>
        <v>0</v>
      </c>
      <c r="AI166" s="300">
        <f>'Data Entry Page'!AQ177</f>
        <v>0</v>
      </c>
    </row>
    <row r="167" spans="2:35" ht="18.5" customHeight="1" x14ac:dyDescent="0.35">
      <c r="B167" s="301">
        <f>'Data Entry Page'!C178</f>
        <v>0</v>
      </c>
      <c r="C167" s="304">
        <f>'Data Entry Page'!D178</f>
        <v>0</v>
      </c>
      <c r="D167" s="164">
        <f>'Data Entry Page'!E178</f>
        <v>0</v>
      </c>
      <c r="E167" s="163">
        <f>'Data Entry Page'!F178</f>
        <v>0</v>
      </c>
      <c r="F167" s="191">
        <f>'Data Entry Page'!G178</f>
        <v>0</v>
      </c>
      <c r="G167" s="244">
        <f>'Data Entry Page'!H178</f>
        <v>0</v>
      </c>
      <c r="H167" s="147">
        <f>'Data Entry Page'!I178</f>
        <v>0</v>
      </c>
      <c r="I167" s="302">
        <f>'Data Entry Page'!J178</f>
        <v>0</v>
      </c>
      <c r="J167" s="303">
        <f>'Data Entry Page'!K178</f>
        <v>0</v>
      </c>
      <c r="K167" s="110"/>
      <c r="L167" s="112">
        <f>'Data Entry Page'!N178</f>
        <v>0</v>
      </c>
      <c r="M167" s="313">
        <f>'Data Entry Page'!S178</f>
        <v>0</v>
      </c>
      <c r="N167" s="131">
        <f>'Data Entry Page'!V178</f>
        <v>0</v>
      </c>
      <c r="O167" s="305">
        <f>'Data Entry Page'!W178</f>
        <v>0</v>
      </c>
      <c r="P167" s="107"/>
      <c r="Q167" s="108"/>
      <c r="R167" s="108"/>
      <c r="S167" s="108"/>
      <c r="T167" s="108"/>
      <c r="U167" s="109"/>
      <c r="V167" s="110"/>
      <c r="W167" s="110"/>
      <c r="X167" s="110"/>
      <c r="Y167" s="123"/>
      <c r="Z167" s="125"/>
      <c r="AA167" s="126"/>
      <c r="AB167" s="126"/>
      <c r="AC167" s="126"/>
      <c r="AD167" s="126"/>
      <c r="AE167" s="298">
        <f>'Data Entry Page'!AM178</f>
        <v>0</v>
      </c>
      <c r="AF167" s="299">
        <f>'Data Entry Page'!AN178</f>
        <v>0</v>
      </c>
      <c r="AG167" s="299">
        <f>'Data Entry Page'!AO178</f>
        <v>0</v>
      </c>
      <c r="AH167" s="299">
        <f>'Data Entry Page'!AP178</f>
        <v>0</v>
      </c>
      <c r="AI167" s="300">
        <f>'Data Entry Page'!AQ178</f>
        <v>0</v>
      </c>
    </row>
    <row r="168" spans="2:35" ht="18.5" customHeight="1" x14ac:dyDescent="0.35">
      <c r="B168" s="301">
        <f>'Data Entry Page'!C179</f>
        <v>0</v>
      </c>
      <c r="C168" s="304">
        <f>'Data Entry Page'!D179</f>
        <v>0</v>
      </c>
      <c r="D168" s="164">
        <f>'Data Entry Page'!E179</f>
        <v>0</v>
      </c>
      <c r="E168" s="163">
        <f>'Data Entry Page'!F179</f>
        <v>0</v>
      </c>
      <c r="F168" s="191">
        <f>'Data Entry Page'!G179</f>
        <v>0</v>
      </c>
      <c r="G168" s="244">
        <f>'Data Entry Page'!H179</f>
        <v>0</v>
      </c>
      <c r="H168" s="147">
        <f>'Data Entry Page'!I179</f>
        <v>0</v>
      </c>
      <c r="I168" s="302">
        <f>'Data Entry Page'!J179</f>
        <v>0</v>
      </c>
      <c r="J168" s="303">
        <f>'Data Entry Page'!K179</f>
        <v>0</v>
      </c>
      <c r="K168" s="110"/>
      <c r="L168" s="112">
        <f>'Data Entry Page'!N179</f>
        <v>0</v>
      </c>
      <c r="M168" s="313">
        <f>'Data Entry Page'!S179</f>
        <v>0</v>
      </c>
      <c r="N168" s="131">
        <f>'Data Entry Page'!V179</f>
        <v>0</v>
      </c>
      <c r="O168" s="305">
        <f>'Data Entry Page'!W179</f>
        <v>0</v>
      </c>
      <c r="P168" s="107"/>
      <c r="Q168" s="108"/>
      <c r="R168" s="108"/>
      <c r="S168" s="108"/>
      <c r="T168" s="108"/>
      <c r="U168" s="109"/>
      <c r="V168" s="110"/>
      <c r="W168" s="110"/>
      <c r="X168" s="110"/>
      <c r="Y168" s="123"/>
      <c r="Z168" s="125"/>
      <c r="AA168" s="126"/>
      <c r="AB168" s="126"/>
      <c r="AC168" s="126"/>
      <c r="AD168" s="126"/>
      <c r="AE168" s="298">
        <f>'Data Entry Page'!AM179</f>
        <v>0</v>
      </c>
      <c r="AF168" s="299">
        <f>'Data Entry Page'!AN179</f>
        <v>0</v>
      </c>
      <c r="AG168" s="299">
        <f>'Data Entry Page'!AO179</f>
        <v>0</v>
      </c>
      <c r="AH168" s="299">
        <f>'Data Entry Page'!AP179</f>
        <v>0</v>
      </c>
      <c r="AI168" s="300">
        <f>'Data Entry Page'!AQ179</f>
        <v>0</v>
      </c>
    </row>
    <row r="169" spans="2:35" ht="18.5" customHeight="1" x14ac:dyDescent="0.35">
      <c r="B169" s="301">
        <f>'Data Entry Page'!C180</f>
        <v>0</v>
      </c>
      <c r="C169" s="304">
        <f>'Data Entry Page'!D180</f>
        <v>0</v>
      </c>
      <c r="D169" s="164">
        <f>'Data Entry Page'!E180</f>
        <v>0</v>
      </c>
      <c r="E169" s="163">
        <f>'Data Entry Page'!F180</f>
        <v>0</v>
      </c>
      <c r="F169" s="191">
        <f>'Data Entry Page'!G180</f>
        <v>0</v>
      </c>
      <c r="G169" s="244">
        <f>'Data Entry Page'!H180</f>
        <v>0</v>
      </c>
      <c r="H169" s="147">
        <f>'Data Entry Page'!I180</f>
        <v>0</v>
      </c>
      <c r="I169" s="302">
        <f>'Data Entry Page'!J180</f>
        <v>0</v>
      </c>
      <c r="J169" s="303">
        <f>'Data Entry Page'!K180</f>
        <v>0</v>
      </c>
      <c r="K169" s="110"/>
      <c r="L169" s="112">
        <f>'Data Entry Page'!N180</f>
        <v>0</v>
      </c>
      <c r="M169" s="313">
        <f>'Data Entry Page'!S180</f>
        <v>0</v>
      </c>
      <c r="N169" s="131">
        <f>'Data Entry Page'!V180</f>
        <v>0</v>
      </c>
      <c r="O169" s="305">
        <f>'Data Entry Page'!W180</f>
        <v>0</v>
      </c>
      <c r="P169" s="107"/>
      <c r="Q169" s="108"/>
      <c r="R169" s="108"/>
      <c r="S169" s="108"/>
      <c r="T169" s="108"/>
      <c r="U169" s="109"/>
      <c r="V169" s="110"/>
      <c r="W169" s="110"/>
      <c r="X169" s="110"/>
      <c r="Y169" s="123"/>
      <c r="Z169" s="125"/>
      <c r="AA169" s="126"/>
      <c r="AB169" s="126"/>
      <c r="AC169" s="126"/>
      <c r="AD169" s="126"/>
      <c r="AE169" s="298">
        <f>'Data Entry Page'!AM180</f>
        <v>0</v>
      </c>
      <c r="AF169" s="299">
        <f>'Data Entry Page'!AN180</f>
        <v>0</v>
      </c>
      <c r="AG169" s="299">
        <f>'Data Entry Page'!AO180</f>
        <v>0</v>
      </c>
      <c r="AH169" s="299">
        <f>'Data Entry Page'!AP180</f>
        <v>0</v>
      </c>
      <c r="AI169" s="300">
        <f>'Data Entry Page'!AQ180</f>
        <v>0</v>
      </c>
    </row>
    <row r="170" spans="2:35" ht="18.5" customHeight="1" x14ac:dyDescent="0.35">
      <c r="B170" s="301">
        <f>'Data Entry Page'!C181</f>
        <v>0</v>
      </c>
      <c r="C170" s="304">
        <f>'Data Entry Page'!D181</f>
        <v>0</v>
      </c>
      <c r="D170" s="164">
        <f>'Data Entry Page'!E181</f>
        <v>0</v>
      </c>
      <c r="E170" s="163">
        <f>'Data Entry Page'!F181</f>
        <v>0</v>
      </c>
      <c r="F170" s="191">
        <f>'Data Entry Page'!G181</f>
        <v>0</v>
      </c>
      <c r="G170" s="244">
        <f>'Data Entry Page'!H181</f>
        <v>0</v>
      </c>
      <c r="H170" s="147">
        <f>'Data Entry Page'!I181</f>
        <v>0</v>
      </c>
      <c r="I170" s="302">
        <f>'Data Entry Page'!J181</f>
        <v>0</v>
      </c>
      <c r="J170" s="303">
        <f>'Data Entry Page'!K181</f>
        <v>0</v>
      </c>
      <c r="K170" s="110"/>
      <c r="L170" s="112">
        <f>'Data Entry Page'!N181</f>
        <v>0</v>
      </c>
      <c r="M170" s="313">
        <f>'Data Entry Page'!S181</f>
        <v>0</v>
      </c>
      <c r="N170" s="131">
        <f>'Data Entry Page'!V181</f>
        <v>0</v>
      </c>
      <c r="O170" s="305">
        <f>'Data Entry Page'!W181</f>
        <v>0</v>
      </c>
      <c r="P170" s="107"/>
      <c r="Q170" s="108"/>
      <c r="R170" s="108"/>
      <c r="S170" s="108"/>
      <c r="T170" s="108"/>
      <c r="U170" s="109"/>
      <c r="V170" s="110"/>
      <c r="W170" s="110"/>
      <c r="X170" s="110"/>
      <c r="Y170" s="123"/>
      <c r="Z170" s="125"/>
      <c r="AA170" s="126"/>
      <c r="AB170" s="126"/>
      <c r="AC170" s="126"/>
      <c r="AD170" s="126"/>
      <c r="AE170" s="298">
        <f>'Data Entry Page'!AM181</f>
        <v>0</v>
      </c>
      <c r="AF170" s="299">
        <f>'Data Entry Page'!AN181</f>
        <v>0</v>
      </c>
      <c r="AG170" s="299">
        <f>'Data Entry Page'!AO181</f>
        <v>0</v>
      </c>
      <c r="AH170" s="299">
        <f>'Data Entry Page'!AP181</f>
        <v>0</v>
      </c>
      <c r="AI170" s="300">
        <f>'Data Entry Page'!AQ181</f>
        <v>0</v>
      </c>
    </row>
    <row r="171" spans="2:35" ht="18.5" customHeight="1" x14ac:dyDescent="0.35">
      <c r="B171" s="301">
        <f>'Data Entry Page'!C182</f>
        <v>0</v>
      </c>
      <c r="C171" s="304">
        <f>'Data Entry Page'!D182</f>
        <v>0</v>
      </c>
      <c r="D171" s="164">
        <f>'Data Entry Page'!E182</f>
        <v>0</v>
      </c>
      <c r="E171" s="163">
        <f>'Data Entry Page'!F182</f>
        <v>0</v>
      </c>
      <c r="F171" s="191">
        <f>'Data Entry Page'!G182</f>
        <v>0</v>
      </c>
      <c r="G171" s="244">
        <f>'Data Entry Page'!H182</f>
        <v>0</v>
      </c>
      <c r="H171" s="147">
        <f>'Data Entry Page'!I182</f>
        <v>0</v>
      </c>
      <c r="I171" s="302">
        <f>'Data Entry Page'!J182</f>
        <v>0</v>
      </c>
      <c r="J171" s="303">
        <f>'Data Entry Page'!K182</f>
        <v>0</v>
      </c>
      <c r="K171" s="110"/>
      <c r="L171" s="112">
        <f>'Data Entry Page'!N182</f>
        <v>0</v>
      </c>
      <c r="M171" s="313">
        <f>'Data Entry Page'!S182</f>
        <v>0</v>
      </c>
      <c r="N171" s="131">
        <f>'Data Entry Page'!V182</f>
        <v>0</v>
      </c>
      <c r="O171" s="305">
        <f>'Data Entry Page'!W182</f>
        <v>0</v>
      </c>
      <c r="P171" s="107"/>
      <c r="Q171" s="108"/>
      <c r="R171" s="108"/>
      <c r="S171" s="108"/>
      <c r="T171" s="108"/>
      <c r="U171" s="109"/>
      <c r="V171" s="110"/>
      <c r="W171" s="110"/>
      <c r="X171" s="110"/>
      <c r="Y171" s="123"/>
      <c r="Z171" s="125"/>
      <c r="AA171" s="126"/>
      <c r="AB171" s="126"/>
      <c r="AC171" s="126"/>
      <c r="AD171" s="126"/>
      <c r="AE171" s="298">
        <f>'Data Entry Page'!AM182</f>
        <v>0</v>
      </c>
      <c r="AF171" s="299">
        <f>'Data Entry Page'!AN182</f>
        <v>0</v>
      </c>
      <c r="AG171" s="299">
        <f>'Data Entry Page'!AO182</f>
        <v>0</v>
      </c>
      <c r="AH171" s="299">
        <f>'Data Entry Page'!AP182</f>
        <v>0</v>
      </c>
      <c r="AI171" s="300">
        <f>'Data Entry Page'!AQ182</f>
        <v>0</v>
      </c>
    </row>
    <row r="172" spans="2:35" ht="18.5" customHeight="1" x14ac:dyDescent="0.35">
      <c r="B172" s="301">
        <f>'Data Entry Page'!C183</f>
        <v>0</v>
      </c>
      <c r="C172" s="304">
        <f>'Data Entry Page'!D183</f>
        <v>0</v>
      </c>
      <c r="D172" s="164">
        <f>'Data Entry Page'!E183</f>
        <v>0</v>
      </c>
      <c r="E172" s="163">
        <f>'Data Entry Page'!F183</f>
        <v>0</v>
      </c>
      <c r="F172" s="191">
        <f>'Data Entry Page'!G183</f>
        <v>0</v>
      </c>
      <c r="G172" s="244">
        <f>'Data Entry Page'!H183</f>
        <v>0</v>
      </c>
      <c r="H172" s="147">
        <f>'Data Entry Page'!I183</f>
        <v>0</v>
      </c>
      <c r="I172" s="302">
        <f>'Data Entry Page'!J183</f>
        <v>0</v>
      </c>
      <c r="J172" s="303">
        <f>'Data Entry Page'!K183</f>
        <v>0</v>
      </c>
      <c r="K172" s="110"/>
      <c r="L172" s="112">
        <f>'Data Entry Page'!N183</f>
        <v>0</v>
      </c>
      <c r="M172" s="313">
        <f>'Data Entry Page'!S183</f>
        <v>0</v>
      </c>
      <c r="N172" s="131">
        <f>'Data Entry Page'!V183</f>
        <v>0</v>
      </c>
      <c r="O172" s="305">
        <f>'Data Entry Page'!W183</f>
        <v>0</v>
      </c>
      <c r="P172" s="107"/>
      <c r="Q172" s="108"/>
      <c r="R172" s="108"/>
      <c r="S172" s="108"/>
      <c r="T172" s="108"/>
      <c r="U172" s="109"/>
      <c r="V172" s="110"/>
      <c r="W172" s="110"/>
      <c r="X172" s="110"/>
      <c r="Y172" s="123"/>
      <c r="Z172" s="125"/>
      <c r="AA172" s="126"/>
      <c r="AB172" s="126"/>
      <c r="AC172" s="126"/>
      <c r="AD172" s="126"/>
      <c r="AE172" s="298">
        <f>'Data Entry Page'!AM183</f>
        <v>0</v>
      </c>
      <c r="AF172" s="299">
        <f>'Data Entry Page'!AN183</f>
        <v>0</v>
      </c>
      <c r="AG172" s="299">
        <f>'Data Entry Page'!AO183</f>
        <v>0</v>
      </c>
      <c r="AH172" s="299">
        <f>'Data Entry Page'!AP183</f>
        <v>0</v>
      </c>
      <c r="AI172" s="300">
        <f>'Data Entry Page'!AQ183</f>
        <v>0</v>
      </c>
    </row>
    <row r="173" spans="2:35" ht="18.5" customHeight="1" x14ac:dyDescent="0.35">
      <c r="B173" s="301">
        <f>'Data Entry Page'!C184</f>
        <v>0</v>
      </c>
      <c r="C173" s="304">
        <f>'Data Entry Page'!D184</f>
        <v>0</v>
      </c>
      <c r="D173" s="164">
        <f>'Data Entry Page'!E184</f>
        <v>0</v>
      </c>
      <c r="E173" s="163">
        <f>'Data Entry Page'!F184</f>
        <v>0</v>
      </c>
      <c r="F173" s="191">
        <f>'Data Entry Page'!G184</f>
        <v>0</v>
      </c>
      <c r="G173" s="244">
        <f>'Data Entry Page'!H184</f>
        <v>0</v>
      </c>
      <c r="H173" s="147">
        <f>'Data Entry Page'!I184</f>
        <v>0</v>
      </c>
      <c r="I173" s="302">
        <f>'Data Entry Page'!J184</f>
        <v>0</v>
      </c>
      <c r="J173" s="303">
        <f>'Data Entry Page'!K184</f>
        <v>0</v>
      </c>
      <c r="K173" s="110"/>
      <c r="L173" s="112">
        <f>'Data Entry Page'!N184</f>
        <v>0</v>
      </c>
      <c r="M173" s="313">
        <f>'Data Entry Page'!S184</f>
        <v>0</v>
      </c>
      <c r="N173" s="131">
        <f>'Data Entry Page'!V184</f>
        <v>0</v>
      </c>
      <c r="O173" s="305">
        <f>'Data Entry Page'!W184</f>
        <v>0</v>
      </c>
      <c r="P173" s="107"/>
      <c r="Q173" s="108"/>
      <c r="R173" s="108"/>
      <c r="S173" s="108"/>
      <c r="T173" s="108"/>
      <c r="U173" s="109"/>
      <c r="V173" s="110"/>
      <c r="W173" s="110"/>
      <c r="X173" s="110"/>
      <c r="Y173" s="123"/>
      <c r="Z173" s="125"/>
      <c r="AA173" s="126"/>
      <c r="AB173" s="126"/>
      <c r="AC173" s="126"/>
      <c r="AD173" s="126"/>
      <c r="AE173" s="298">
        <f>'Data Entry Page'!AM184</f>
        <v>0</v>
      </c>
      <c r="AF173" s="299">
        <f>'Data Entry Page'!AN184</f>
        <v>0</v>
      </c>
      <c r="AG173" s="299">
        <f>'Data Entry Page'!AO184</f>
        <v>0</v>
      </c>
      <c r="AH173" s="299">
        <f>'Data Entry Page'!AP184</f>
        <v>0</v>
      </c>
      <c r="AI173" s="300">
        <f>'Data Entry Page'!AQ184</f>
        <v>0</v>
      </c>
    </row>
    <row r="174" spans="2:35" ht="18.5" customHeight="1" x14ac:dyDescent="0.35">
      <c r="B174" s="301">
        <f>'Data Entry Page'!C185</f>
        <v>0</v>
      </c>
      <c r="C174" s="304">
        <f>'Data Entry Page'!D185</f>
        <v>0</v>
      </c>
      <c r="D174" s="164">
        <f>'Data Entry Page'!E185</f>
        <v>0</v>
      </c>
      <c r="E174" s="163">
        <f>'Data Entry Page'!F185</f>
        <v>0</v>
      </c>
      <c r="F174" s="191">
        <f>'Data Entry Page'!G185</f>
        <v>0</v>
      </c>
      <c r="G174" s="244">
        <f>'Data Entry Page'!H185</f>
        <v>0</v>
      </c>
      <c r="H174" s="147">
        <f>'Data Entry Page'!I185</f>
        <v>0</v>
      </c>
      <c r="I174" s="302">
        <f>'Data Entry Page'!J185</f>
        <v>0</v>
      </c>
      <c r="J174" s="303">
        <f>'Data Entry Page'!K185</f>
        <v>0</v>
      </c>
      <c r="K174" s="110"/>
      <c r="L174" s="112">
        <f>'Data Entry Page'!N185</f>
        <v>0</v>
      </c>
      <c r="M174" s="313">
        <f>'Data Entry Page'!S185</f>
        <v>0</v>
      </c>
      <c r="N174" s="131">
        <f>'Data Entry Page'!V185</f>
        <v>0</v>
      </c>
      <c r="O174" s="305">
        <f>'Data Entry Page'!W185</f>
        <v>0</v>
      </c>
      <c r="P174" s="107"/>
      <c r="Q174" s="108"/>
      <c r="R174" s="108"/>
      <c r="S174" s="108"/>
      <c r="T174" s="108"/>
      <c r="U174" s="109"/>
      <c r="V174" s="110"/>
      <c r="W174" s="110"/>
      <c r="X174" s="110"/>
      <c r="Y174" s="123"/>
      <c r="Z174" s="125"/>
      <c r="AA174" s="126"/>
      <c r="AB174" s="126"/>
      <c r="AC174" s="126"/>
      <c r="AD174" s="126"/>
      <c r="AE174" s="298">
        <f>'Data Entry Page'!AM185</f>
        <v>0</v>
      </c>
      <c r="AF174" s="299">
        <f>'Data Entry Page'!AN185</f>
        <v>0</v>
      </c>
      <c r="AG174" s="299">
        <f>'Data Entry Page'!AO185</f>
        <v>0</v>
      </c>
      <c r="AH174" s="299">
        <f>'Data Entry Page'!AP185</f>
        <v>0</v>
      </c>
      <c r="AI174" s="300">
        <f>'Data Entry Page'!AQ185</f>
        <v>0</v>
      </c>
    </row>
    <row r="175" spans="2:35" ht="18.5" customHeight="1" x14ac:dyDescent="0.35">
      <c r="B175" s="301">
        <f>'Data Entry Page'!C186</f>
        <v>0</v>
      </c>
      <c r="C175" s="304">
        <f>'Data Entry Page'!D186</f>
        <v>0</v>
      </c>
      <c r="D175" s="164">
        <f>'Data Entry Page'!E186</f>
        <v>0</v>
      </c>
      <c r="E175" s="163">
        <f>'Data Entry Page'!F186</f>
        <v>0</v>
      </c>
      <c r="F175" s="191">
        <f>'Data Entry Page'!G186</f>
        <v>0</v>
      </c>
      <c r="G175" s="244">
        <f>'Data Entry Page'!H186</f>
        <v>0</v>
      </c>
      <c r="H175" s="147">
        <f>'Data Entry Page'!I186</f>
        <v>0</v>
      </c>
      <c r="I175" s="302">
        <f>'Data Entry Page'!J186</f>
        <v>0</v>
      </c>
      <c r="J175" s="303">
        <f>'Data Entry Page'!K186</f>
        <v>0</v>
      </c>
      <c r="K175" s="110"/>
      <c r="L175" s="112">
        <f>'Data Entry Page'!N186</f>
        <v>0</v>
      </c>
      <c r="M175" s="313">
        <f>'Data Entry Page'!S186</f>
        <v>0</v>
      </c>
      <c r="N175" s="131">
        <f>'Data Entry Page'!V186</f>
        <v>0</v>
      </c>
      <c r="O175" s="305">
        <f>'Data Entry Page'!W186</f>
        <v>0</v>
      </c>
      <c r="P175" s="107"/>
      <c r="Q175" s="108"/>
      <c r="R175" s="108"/>
      <c r="S175" s="108"/>
      <c r="T175" s="108"/>
      <c r="U175" s="109"/>
      <c r="V175" s="110"/>
      <c r="W175" s="110"/>
      <c r="X175" s="110"/>
      <c r="Y175" s="123"/>
      <c r="Z175" s="125"/>
      <c r="AA175" s="126"/>
      <c r="AB175" s="126"/>
      <c r="AC175" s="126"/>
      <c r="AD175" s="126"/>
      <c r="AE175" s="298">
        <f>'Data Entry Page'!AM186</f>
        <v>0</v>
      </c>
      <c r="AF175" s="299">
        <f>'Data Entry Page'!AN186</f>
        <v>0</v>
      </c>
      <c r="AG175" s="299">
        <f>'Data Entry Page'!AO186</f>
        <v>0</v>
      </c>
      <c r="AH175" s="299">
        <f>'Data Entry Page'!AP186</f>
        <v>0</v>
      </c>
      <c r="AI175" s="300">
        <f>'Data Entry Page'!AQ186</f>
        <v>0</v>
      </c>
    </row>
    <row r="176" spans="2:35" ht="18.5" customHeight="1" x14ac:dyDescent="0.35">
      <c r="B176" s="301">
        <f>'Data Entry Page'!C187</f>
        <v>0</v>
      </c>
      <c r="C176" s="304">
        <f>'Data Entry Page'!D187</f>
        <v>0</v>
      </c>
      <c r="D176" s="164">
        <f>'Data Entry Page'!E187</f>
        <v>0</v>
      </c>
      <c r="E176" s="163">
        <f>'Data Entry Page'!F187</f>
        <v>0</v>
      </c>
      <c r="F176" s="191">
        <f>'Data Entry Page'!G187</f>
        <v>0</v>
      </c>
      <c r="G176" s="244">
        <f>'Data Entry Page'!H187</f>
        <v>0</v>
      </c>
      <c r="H176" s="147">
        <f>'Data Entry Page'!I187</f>
        <v>0</v>
      </c>
      <c r="I176" s="302">
        <f>'Data Entry Page'!J187</f>
        <v>0</v>
      </c>
      <c r="J176" s="303">
        <f>'Data Entry Page'!K187</f>
        <v>0</v>
      </c>
      <c r="K176" s="110"/>
      <c r="L176" s="112">
        <f>'Data Entry Page'!N187</f>
        <v>0</v>
      </c>
      <c r="M176" s="313">
        <f>'Data Entry Page'!S187</f>
        <v>0</v>
      </c>
      <c r="N176" s="131">
        <f>'Data Entry Page'!V187</f>
        <v>0</v>
      </c>
      <c r="O176" s="305">
        <f>'Data Entry Page'!W187</f>
        <v>0</v>
      </c>
      <c r="P176" s="107"/>
      <c r="Q176" s="108"/>
      <c r="R176" s="108"/>
      <c r="S176" s="108"/>
      <c r="T176" s="108"/>
      <c r="U176" s="109"/>
      <c r="V176" s="110"/>
      <c r="W176" s="110"/>
      <c r="X176" s="110"/>
      <c r="Y176" s="123"/>
      <c r="Z176" s="125"/>
      <c r="AA176" s="126"/>
      <c r="AB176" s="126"/>
      <c r="AC176" s="126"/>
      <c r="AD176" s="126"/>
      <c r="AE176" s="298">
        <f>'Data Entry Page'!AM187</f>
        <v>0</v>
      </c>
      <c r="AF176" s="299">
        <f>'Data Entry Page'!AN187</f>
        <v>0</v>
      </c>
      <c r="AG176" s="299">
        <f>'Data Entry Page'!AO187</f>
        <v>0</v>
      </c>
      <c r="AH176" s="299">
        <f>'Data Entry Page'!AP187</f>
        <v>0</v>
      </c>
      <c r="AI176" s="300">
        <f>'Data Entry Page'!AQ187</f>
        <v>0</v>
      </c>
    </row>
    <row r="177" spans="2:35" ht="18.5" customHeight="1" x14ac:dyDescent="0.35">
      <c r="B177" s="301">
        <f>'Data Entry Page'!C188</f>
        <v>0</v>
      </c>
      <c r="C177" s="304">
        <f>'Data Entry Page'!D188</f>
        <v>0</v>
      </c>
      <c r="D177" s="164">
        <f>'Data Entry Page'!E188</f>
        <v>0</v>
      </c>
      <c r="E177" s="163">
        <f>'Data Entry Page'!F188</f>
        <v>0</v>
      </c>
      <c r="F177" s="191">
        <f>'Data Entry Page'!G188</f>
        <v>0</v>
      </c>
      <c r="G177" s="244">
        <f>'Data Entry Page'!H188</f>
        <v>0</v>
      </c>
      <c r="H177" s="147">
        <f>'Data Entry Page'!I188</f>
        <v>0</v>
      </c>
      <c r="I177" s="302">
        <f>'Data Entry Page'!J188</f>
        <v>0</v>
      </c>
      <c r="J177" s="303">
        <f>'Data Entry Page'!K188</f>
        <v>0</v>
      </c>
      <c r="K177" s="110"/>
      <c r="L177" s="112">
        <f>'Data Entry Page'!N188</f>
        <v>0</v>
      </c>
      <c r="M177" s="313">
        <f>'Data Entry Page'!S188</f>
        <v>0</v>
      </c>
      <c r="N177" s="131">
        <f>'Data Entry Page'!V188</f>
        <v>0</v>
      </c>
      <c r="O177" s="305">
        <f>'Data Entry Page'!W188</f>
        <v>0</v>
      </c>
      <c r="P177" s="107"/>
      <c r="Q177" s="108"/>
      <c r="R177" s="108"/>
      <c r="S177" s="108"/>
      <c r="T177" s="108"/>
      <c r="U177" s="109"/>
      <c r="V177" s="110"/>
      <c r="W177" s="110"/>
      <c r="X177" s="110"/>
      <c r="Y177" s="123"/>
      <c r="Z177" s="125"/>
      <c r="AA177" s="126"/>
      <c r="AB177" s="126"/>
      <c r="AC177" s="126"/>
      <c r="AD177" s="126"/>
      <c r="AE177" s="298">
        <f>'Data Entry Page'!AM188</f>
        <v>0</v>
      </c>
      <c r="AF177" s="299">
        <f>'Data Entry Page'!AN188</f>
        <v>0</v>
      </c>
      <c r="AG177" s="299">
        <f>'Data Entry Page'!AO188</f>
        <v>0</v>
      </c>
      <c r="AH177" s="299">
        <f>'Data Entry Page'!AP188</f>
        <v>0</v>
      </c>
      <c r="AI177" s="300">
        <f>'Data Entry Page'!AQ188</f>
        <v>0</v>
      </c>
    </row>
    <row r="178" spans="2:35" ht="18.5" customHeight="1" x14ac:dyDescent="0.35">
      <c r="B178" s="301">
        <f>'Data Entry Page'!C189</f>
        <v>0</v>
      </c>
      <c r="C178" s="304">
        <f>'Data Entry Page'!D189</f>
        <v>0</v>
      </c>
      <c r="D178" s="164">
        <f>'Data Entry Page'!E189</f>
        <v>0</v>
      </c>
      <c r="E178" s="163">
        <f>'Data Entry Page'!F189</f>
        <v>0</v>
      </c>
      <c r="F178" s="191">
        <f>'Data Entry Page'!G189</f>
        <v>0</v>
      </c>
      <c r="G178" s="244">
        <f>'Data Entry Page'!H189</f>
        <v>0</v>
      </c>
      <c r="H178" s="147">
        <f>'Data Entry Page'!I189</f>
        <v>0</v>
      </c>
      <c r="I178" s="302">
        <f>'Data Entry Page'!J189</f>
        <v>0</v>
      </c>
      <c r="J178" s="303">
        <f>'Data Entry Page'!K189</f>
        <v>0</v>
      </c>
      <c r="K178" s="110"/>
      <c r="L178" s="112">
        <f>'Data Entry Page'!N189</f>
        <v>0</v>
      </c>
      <c r="M178" s="313">
        <f>'Data Entry Page'!S189</f>
        <v>0</v>
      </c>
      <c r="N178" s="131">
        <f>'Data Entry Page'!V189</f>
        <v>0</v>
      </c>
      <c r="O178" s="305">
        <f>'Data Entry Page'!W189</f>
        <v>0</v>
      </c>
      <c r="P178" s="107"/>
      <c r="Q178" s="108"/>
      <c r="R178" s="108"/>
      <c r="S178" s="108"/>
      <c r="T178" s="108"/>
      <c r="U178" s="109"/>
      <c r="V178" s="110"/>
      <c r="W178" s="110"/>
      <c r="X178" s="110"/>
      <c r="Y178" s="123"/>
      <c r="Z178" s="125"/>
      <c r="AA178" s="126"/>
      <c r="AB178" s="126"/>
      <c r="AC178" s="126"/>
      <c r="AD178" s="126"/>
      <c r="AE178" s="298">
        <f>'Data Entry Page'!AM189</f>
        <v>0</v>
      </c>
      <c r="AF178" s="299">
        <f>'Data Entry Page'!AN189</f>
        <v>0</v>
      </c>
      <c r="AG178" s="299">
        <f>'Data Entry Page'!AO189</f>
        <v>0</v>
      </c>
      <c r="AH178" s="299">
        <f>'Data Entry Page'!AP189</f>
        <v>0</v>
      </c>
      <c r="AI178" s="300">
        <f>'Data Entry Page'!AQ189</f>
        <v>0</v>
      </c>
    </row>
    <row r="179" spans="2:35" ht="18.5" customHeight="1" x14ac:dyDescent="0.35">
      <c r="B179" s="301">
        <f>'Data Entry Page'!C190</f>
        <v>0</v>
      </c>
      <c r="C179" s="304">
        <f>'Data Entry Page'!D190</f>
        <v>0</v>
      </c>
      <c r="D179" s="164">
        <f>'Data Entry Page'!E190</f>
        <v>0</v>
      </c>
      <c r="E179" s="163">
        <f>'Data Entry Page'!F190</f>
        <v>0</v>
      </c>
      <c r="F179" s="191">
        <f>'Data Entry Page'!G190</f>
        <v>0</v>
      </c>
      <c r="G179" s="244">
        <f>'Data Entry Page'!H190</f>
        <v>0</v>
      </c>
      <c r="H179" s="147">
        <f>'Data Entry Page'!I190</f>
        <v>0</v>
      </c>
      <c r="I179" s="302">
        <f>'Data Entry Page'!J190</f>
        <v>0</v>
      </c>
      <c r="J179" s="303">
        <f>'Data Entry Page'!K190</f>
        <v>0</v>
      </c>
      <c r="K179" s="110"/>
      <c r="L179" s="112">
        <f>'Data Entry Page'!N190</f>
        <v>0</v>
      </c>
      <c r="M179" s="313">
        <f>'Data Entry Page'!S190</f>
        <v>0</v>
      </c>
      <c r="N179" s="131">
        <f>'Data Entry Page'!V190</f>
        <v>0</v>
      </c>
      <c r="O179" s="305">
        <f>'Data Entry Page'!W190</f>
        <v>0</v>
      </c>
      <c r="P179" s="107"/>
      <c r="Q179" s="108"/>
      <c r="R179" s="108"/>
      <c r="S179" s="108"/>
      <c r="T179" s="108"/>
      <c r="U179" s="109"/>
      <c r="V179" s="110"/>
      <c r="W179" s="110"/>
      <c r="X179" s="110"/>
      <c r="Y179" s="123"/>
      <c r="Z179" s="125"/>
      <c r="AA179" s="126"/>
      <c r="AB179" s="126"/>
      <c r="AC179" s="126"/>
      <c r="AD179" s="126"/>
      <c r="AE179" s="298">
        <f>'Data Entry Page'!AM190</f>
        <v>0</v>
      </c>
      <c r="AF179" s="299">
        <f>'Data Entry Page'!AN190</f>
        <v>0</v>
      </c>
      <c r="AG179" s="299">
        <f>'Data Entry Page'!AO190</f>
        <v>0</v>
      </c>
      <c r="AH179" s="299">
        <f>'Data Entry Page'!AP190</f>
        <v>0</v>
      </c>
      <c r="AI179" s="300">
        <f>'Data Entry Page'!AQ190</f>
        <v>0</v>
      </c>
    </row>
    <row r="180" spans="2:35" ht="18.5" customHeight="1" x14ac:dyDescent="0.35">
      <c r="B180" s="301">
        <f>'Data Entry Page'!C191</f>
        <v>0</v>
      </c>
      <c r="C180" s="304">
        <f>'Data Entry Page'!D191</f>
        <v>0</v>
      </c>
      <c r="D180" s="164">
        <f>'Data Entry Page'!E191</f>
        <v>0</v>
      </c>
      <c r="E180" s="163">
        <f>'Data Entry Page'!F191</f>
        <v>0</v>
      </c>
      <c r="F180" s="191">
        <f>'Data Entry Page'!G191</f>
        <v>0</v>
      </c>
      <c r="G180" s="244">
        <f>'Data Entry Page'!H191</f>
        <v>0</v>
      </c>
      <c r="H180" s="147">
        <f>'Data Entry Page'!I191</f>
        <v>0</v>
      </c>
      <c r="I180" s="302">
        <f>'Data Entry Page'!J191</f>
        <v>0</v>
      </c>
      <c r="J180" s="303">
        <f>'Data Entry Page'!K191</f>
        <v>0</v>
      </c>
      <c r="K180" s="110"/>
      <c r="L180" s="112">
        <f>'Data Entry Page'!N191</f>
        <v>0</v>
      </c>
      <c r="M180" s="313">
        <f>'Data Entry Page'!S191</f>
        <v>0</v>
      </c>
      <c r="N180" s="131">
        <f>'Data Entry Page'!V191</f>
        <v>0</v>
      </c>
      <c r="O180" s="305">
        <f>'Data Entry Page'!W191</f>
        <v>0</v>
      </c>
      <c r="P180" s="107"/>
      <c r="Q180" s="108"/>
      <c r="R180" s="108"/>
      <c r="S180" s="108"/>
      <c r="T180" s="108"/>
      <c r="U180" s="109"/>
      <c r="V180" s="110"/>
      <c r="W180" s="110"/>
      <c r="X180" s="110"/>
      <c r="Y180" s="123"/>
      <c r="Z180" s="125"/>
      <c r="AA180" s="126"/>
      <c r="AB180" s="126"/>
      <c r="AC180" s="126"/>
      <c r="AD180" s="126"/>
      <c r="AE180" s="298">
        <f>'Data Entry Page'!AM191</f>
        <v>0</v>
      </c>
      <c r="AF180" s="299">
        <f>'Data Entry Page'!AN191</f>
        <v>0</v>
      </c>
      <c r="AG180" s="299">
        <f>'Data Entry Page'!AO191</f>
        <v>0</v>
      </c>
      <c r="AH180" s="299">
        <f>'Data Entry Page'!AP191</f>
        <v>0</v>
      </c>
      <c r="AI180" s="300">
        <f>'Data Entry Page'!AQ191</f>
        <v>0</v>
      </c>
    </row>
    <row r="181" spans="2:35" ht="18.5" customHeight="1" x14ac:dyDescent="0.35">
      <c r="B181" s="301">
        <f>'Data Entry Page'!C192</f>
        <v>0</v>
      </c>
      <c r="C181" s="304">
        <f>'Data Entry Page'!D192</f>
        <v>0</v>
      </c>
      <c r="D181" s="164">
        <f>'Data Entry Page'!E192</f>
        <v>0</v>
      </c>
      <c r="E181" s="163">
        <f>'Data Entry Page'!F192</f>
        <v>0</v>
      </c>
      <c r="F181" s="191">
        <f>'Data Entry Page'!G192</f>
        <v>0</v>
      </c>
      <c r="G181" s="244">
        <f>'Data Entry Page'!H192</f>
        <v>0</v>
      </c>
      <c r="H181" s="147">
        <f>'Data Entry Page'!I192</f>
        <v>0</v>
      </c>
      <c r="I181" s="302">
        <f>'Data Entry Page'!J192</f>
        <v>0</v>
      </c>
      <c r="J181" s="303">
        <f>'Data Entry Page'!K192</f>
        <v>0</v>
      </c>
      <c r="K181" s="110"/>
      <c r="L181" s="112">
        <f>'Data Entry Page'!N192</f>
        <v>0</v>
      </c>
      <c r="M181" s="313">
        <f>'Data Entry Page'!S192</f>
        <v>0</v>
      </c>
      <c r="N181" s="131">
        <f>'Data Entry Page'!V192</f>
        <v>0</v>
      </c>
      <c r="O181" s="305">
        <f>'Data Entry Page'!W192</f>
        <v>0</v>
      </c>
      <c r="P181" s="107"/>
      <c r="Q181" s="108"/>
      <c r="R181" s="108"/>
      <c r="S181" s="108"/>
      <c r="T181" s="108"/>
      <c r="U181" s="109"/>
      <c r="V181" s="110"/>
      <c r="W181" s="110"/>
      <c r="X181" s="110"/>
      <c r="Y181" s="123"/>
      <c r="Z181" s="125"/>
      <c r="AA181" s="126"/>
      <c r="AB181" s="126"/>
      <c r="AC181" s="126"/>
      <c r="AD181" s="126"/>
      <c r="AE181" s="298">
        <f>'Data Entry Page'!AM192</f>
        <v>0</v>
      </c>
      <c r="AF181" s="299">
        <f>'Data Entry Page'!AN192</f>
        <v>0</v>
      </c>
      <c r="AG181" s="299">
        <f>'Data Entry Page'!AO192</f>
        <v>0</v>
      </c>
      <c r="AH181" s="299">
        <f>'Data Entry Page'!AP192</f>
        <v>0</v>
      </c>
      <c r="AI181" s="300">
        <f>'Data Entry Page'!AQ192</f>
        <v>0</v>
      </c>
    </row>
    <row r="182" spans="2:35" ht="18.5" customHeight="1" x14ac:dyDescent="0.35">
      <c r="B182" s="301">
        <f>'Data Entry Page'!C193</f>
        <v>0</v>
      </c>
      <c r="C182" s="304">
        <f>'Data Entry Page'!D193</f>
        <v>0</v>
      </c>
      <c r="D182" s="164">
        <f>'Data Entry Page'!E193</f>
        <v>0</v>
      </c>
      <c r="E182" s="163">
        <f>'Data Entry Page'!F193</f>
        <v>0</v>
      </c>
      <c r="F182" s="191">
        <f>'Data Entry Page'!G193</f>
        <v>0</v>
      </c>
      <c r="G182" s="244">
        <f>'Data Entry Page'!H193</f>
        <v>0</v>
      </c>
      <c r="H182" s="147">
        <f>'Data Entry Page'!I193</f>
        <v>0</v>
      </c>
      <c r="I182" s="302">
        <f>'Data Entry Page'!J193</f>
        <v>0</v>
      </c>
      <c r="J182" s="303">
        <f>'Data Entry Page'!K193</f>
        <v>0</v>
      </c>
      <c r="K182" s="110"/>
      <c r="L182" s="112">
        <f>'Data Entry Page'!N193</f>
        <v>0</v>
      </c>
      <c r="M182" s="313">
        <f>'Data Entry Page'!S193</f>
        <v>0</v>
      </c>
      <c r="N182" s="131">
        <f>'Data Entry Page'!V193</f>
        <v>0</v>
      </c>
      <c r="O182" s="305">
        <f>'Data Entry Page'!W193</f>
        <v>0</v>
      </c>
      <c r="P182" s="107"/>
      <c r="Q182" s="108"/>
      <c r="R182" s="108"/>
      <c r="S182" s="108"/>
      <c r="T182" s="108"/>
      <c r="U182" s="109"/>
      <c r="V182" s="110"/>
      <c r="W182" s="110"/>
      <c r="X182" s="110"/>
      <c r="Y182" s="123"/>
      <c r="Z182" s="125"/>
      <c r="AA182" s="126"/>
      <c r="AB182" s="126"/>
      <c r="AC182" s="126"/>
      <c r="AD182" s="126"/>
      <c r="AE182" s="298">
        <f>'Data Entry Page'!AM193</f>
        <v>0</v>
      </c>
      <c r="AF182" s="299">
        <f>'Data Entry Page'!AN193</f>
        <v>0</v>
      </c>
      <c r="AG182" s="299">
        <f>'Data Entry Page'!AO193</f>
        <v>0</v>
      </c>
      <c r="AH182" s="299">
        <f>'Data Entry Page'!AP193</f>
        <v>0</v>
      </c>
      <c r="AI182" s="300">
        <f>'Data Entry Page'!AQ193</f>
        <v>0</v>
      </c>
    </row>
    <row r="183" spans="2:35" ht="18.5" customHeight="1" x14ac:dyDescent="0.35">
      <c r="B183" s="301">
        <f>'Data Entry Page'!C194</f>
        <v>0</v>
      </c>
      <c r="C183" s="304">
        <f>'Data Entry Page'!D194</f>
        <v>0</v>
      </c>
      <c r="D183" s="164">
        <f>'Data Entry Page'!E194</f>
        <v>0</v>
      </c>
      <c r="E183" s="163">
        <f>'Data Entry Page'!F194</f>
        <v>0</v>
      </c>
      <c r="F183" s="191">
        <f>'Data Entry Page'!G194</f>
        <v>0</v>
      </c>
      <c r="G183" s="244">
        <f>'Data Entry Page'!H194</f>
        <v>0</v>
      </c>
      <c r="H183" s="147">
        <f>'Data Entry Page'!I194</f>
        <v>0</v>
      </c>
      <c r="I183" s="302">
        <f>'Data Entry Page'!J194</f>
        <v>0</v>
      </c>
      <c r="J183" s="303">
        <f>'Data Entry Page'!K194</f>
        <v>0</v>
      </c>
      <c r="K183" s="110"/>
      <c r="L183" s="112">
        <f>'Data Entry Page'!N194</f>
        <v>0</v>
      </c>
      <c r="M183" s="313">
        <f>'Data Entry Page'!S194</f>
        <v>0</v>
      </c>
      <c r="N183" s="131">
        <f>'Data Entry Page'!V194</f>
        <v>0</v>
      </c>
      <c r="O183" s="305">
        <f>'Data Entry Page'!W194</f>
        <v>0</v>
      </c>
      <c r="P183" s="107"/>
      <c r="Q183" s="108"/>
      <c r="R183" s="108"/>
      <c r="S183" s="108"/>
      <c r="T183" s="108"/>
      <c r="U183" s="109"/>
      <c r="V183" s="110"/>
      <c r="W183" s="110"/>
      <c r="X183" s="110"/>
      <c r="Y183" s="123"/>
      <c r="Z183" s="125"/>
      <c r="AA183" s="126"/>
      <c r="AB183" s="126"/>
      <c r="AC183" s="126"/>
      <c r="AD183" s="126"/>
      <c r="AE183" s="298">
        <f>'Data Entry Page'!AM194</f>
        <v>0</v>
      </c>
      <c r="AF183" s="299">
        <f>'Data Entry Page'!AN194</f>
        <v>0</v>
      </c>
      <c r="AG183" s="299">
        <f>'Data Entry Page'!AO194</f>
        <v>0</v>
      </c>
      <c r="AH183" s="299">
        <f>'Data Entry Page'!AP194</f>
        <v>0</v>
      </c>
      <c r="AI183" s="300">
        <f>'Data Entry Page'!AQ194</f>
        <v>0</v>
      </c>
    </row>
    <row r="184" spans="2:35" ht="18.5" customHeight="1" x14ac:dyDescent="0.35">
      <c r="B184" s="301">
        <f>'Data Entry Page'!C195</f>
        <v>0</v>
      </c>
      <c r="C184" s="304">
        <f>'Data Entry Page'!D195</f>
        <v>0</v>
      </c>
      <c r="D184" s="164">
        <f>'Data Entry Page'!E195</f>
        <v>0</v>
      </c>
      <c r="E184" s="163">
        <f>'Data Entry Page'!F195</f>
        <v>0</v>
      </c>
      <c r="F184" s="191">
        <f>'Data Entry Page'!G195</f>
        <v>0</v>
      </c>
      <c r="G184" s="244">
        <f>'Data Entry Page'!H195</f>
        <v>0</v>
      </c>
      <c r="H184" s="147">
        <f>'Data Entry Page'!I195</f>
        <v>0</v>
      </c>
      <c r="I184" s="302">
        <f>'Data Entry Page'!J195</f>
        <v>0</v>
      </c>
      <c r="J184" s="303">
        <f>'Data Entry Page'!K195</f>
        <v>0</v>
      </c>
      <c r="K184" s="110"/>
      <c r="L184" s="112">
        <f>'Data Entry Page'!N195</f>
        <v>0</v>
      </c>
      <c r="M184" s="313">
        <f>'Data Entry Page'!S195</f>
        <v>0</v>
      </c>
      <c r="N184" s="131">
        <f>'Data Entry Page'!V195</f>
        <v>0</v>
      </c>
      <c r="O184" s="305">
        <f>'Data Entry Page'!W195</f>
        <v>0</v>
      </c>
      <c r="P184" s="107"/>
      <c r="Q184" s="108"/>
      <c r="R184" s="108"/>
      <c r="S184" s="108"/>
      <c r="T184" s="108"/>
      <c r="U184" s="109"/>
      <c r="V184" s="110"/>
      <c r="W184" s="110"/>
      <c r="X184" s="110"/>
      <c r="Y184" s="123"/>
      <c r="Z184" s="125"/>
      <c r="AA184" s="126"/>
      <c r="AB184" s="126"/>
      <c r="AC184" s="126"/>
      <c r="AD184" s="126"/>
      <c r="AE184" s="298">
        <f>'Data Entry Page'!AM195</f>
        <v>0</v>
      </c>
      <c r="AF184" s="299">
        <f>'Data Entry Page'!AN195</f>
        <v>0</v>
      </c>
      <c r="AG184" s="299">
        <f>'Data Entry Page'!AO195</f>
        <v>0</v>
      </c>
      <c r="AH184" s="299">
        <f>'Data Entry Page'!AP195</f>
        <v>0</v>
      </c>
      <c r="AI184" s="300">
        <f>'Data Entry Page'!AQ195</f>
        <v>0</v>
      </c>
    </row>
    <row r="185" spans="2:35" ht="18.5" customHeight="1" x14ac:dyDescent="0.35">
      <c r="B185" s="301">
        <f>'Data Entry Page'!C196</f>
        <v>0</v>
      </c>
      <c r="C185" s="304">
        <f>'Data Entry Page'!D196</f>
        <v>0</v>
      </c>
      <c r="D185" s="164">
        <f>'Data Entry Page'!E196</f>
        <v>0</v>
      </c>
      <c r="E185" s="163">
        <f>'Data Entry Page'!F196</f>
        <v>0</v>
      </c>
      <c r="F185" s="191">
        <f>'Data Entry Page'!G196</f>
        <v>0</v>
      </c>
      <c r="G185" s="244">
        <f>'Data Entry Page'!H196</f>
        <v>0</v>
      </c>
      <c r="H185" s="147">
        <f>'Data Entry Page'!I196</f>
        <v>0</v>
      </c>
      <c r="I185" s="302">
        <f>'Data Entry Page'!J196</f>
        <v>0</v>
      </c>
      <c r="J185" s="303">
        <f>'Data Entry Page'!K196</f>
        <v>0</v>
      </c>
      <c r="K185" s="110"/>
      <c r="L185" s="112">
        <f>'Data Entry Page'!N196</f>
        <v>0</v>
      </c>
      <c r="M185" s="313">
        <f>'Data Entry Page'!S196</f>
        <v>0</v>
      </c>
      <c r="N185" s="131">
        <f>'Data Entry Page'!V196</f>
        <v>0</v>
      </c>
      <c r="O185" s="305">
        <f>'Data Entry Page'!W196</f>
        <v>0</v>
      </c>
      <c r="P185" s="107"/>
      <c r="Q185" s="108"/>
      <c r="R185" s="108"/>
      <c r="S185" s="108"/>
      <c r="T185" s="108"/>
      <c r="U185" s="109"/>
      <c r="V185" s="110"/>
      <c r="W185" s="110"/>
      <c r="X185" s="110"/>
      <c r="Y185" s="123"/>
      <c r="Z185" s="125"/>
      <c r="AA185" s="126"/>
      <c r="AB185" s="126"/>
      <c r="AC185" s="126"/>
      <c r="AD185" s="126"/>
      <c r="AE185" s="298">
        <f>'Data Entry Page'!AM196</f>
        <v>0</v>
      </c>
      <c r="AF185" s="299">
        <f>'Data Entry Page'!AN196</f>
        <v>0</v>
      </c>
      <c r="AG185" s="299">
        <f>'Data Entry Page'!AO196</f>
        <v>0</v>
      </c>
      <c r="AH185" s="299">
        <f>'Data Entry Page'!AP196</f>
        <v>0</v>
      </c>
      <c r="AI185" s="300">
        <f>'Data Entry Page'!AQ196</f>
        <v>0</v>
      </c>
    </row>
    <row r="186" spans="2:35" ht="18.5" customHeight="1" x14ac:dyDescent="0.35">
      <c r="B186" s="301">
        <f>'Data Entry Page'!C197</f>
        <v>0</v>
      </c>
      <c r="C186" s="304">
        <f>'Data Entry Page'!D197</f>
        <v>0</v>
      </c>
      <c r="D186" s="164">
        <f>'Data Entry Page'!E197</f>
        <v>0</v>
      </c>
      <c r="E186" s="163">
        <f>'Data Entry Page'!F197</f>
        <v>0</v>
      </c>
      <c r="F186" s="191">
        <f>'Data Entry Page'!G197</f>
        <v>0</v>
      </c>
      <c r="G186" s="244">
        <f>'Data Entry Page'!H197</f>
        <v>0</v>
      </c>
      <c r="H186" s="147">
        <f>'Data Entry Page'!I197</f>
        <v>0</v>
      </c>
      <c r="I186" s="302">
        <f>'Data Entry Page'!J197</f>
        <v>0</v>
      </c>
      <c r="J186" s="303">
        <f>'Data Entry Page'!K197</f>
        <v>0</v>
      </c>
      <c r="K186" s="110"/>
      <c r="L186" s="112">
        <f>'Data Entry Page'!N197</f>
        <v>0</v>
      </c>
      <c r="M186" s="313">
        <f>'Data Entry Page'!S197</f>
        <v>0</v>
      </c>
      <c r="N186" s="131">
        <f>'Data Entry Page'!V197</f>
        <v>0</v>
      </c>
      <c r="O186" s="305">
        <f>'Data Entry Page'!W197</f>
        <v>0</v>
      </c>
      <c r="P186" s="107"/>
      <c r="Q186" s="108"/>
      <c r="R186" s="108"/>
      <c r="S186" s="108"/>
      <c r="T186" s="108"/>
      <c r="U186" s="109"/>
      <c r="V186" s="110"/>
      <c r="W186" s="110"/>
      <c r="X186" s="110"/>
      <c r="Y186" s="123"/>
      <c r="Z186" s="125"/>
      <c r="AA186" s="126"/>
      <c r="AB186" s="126"/>
      <c r="AC186" s="126"/>
      <c r="AD186" s="126"/>
      <c r="AE186" s="298">
        <f>'Data Entry Page'!AM197</f>
        <v>0</v>
      </c>
      <c r="AF186" s="299">
        <f>'Data Entry Page'!AN197</f>
        <v>0</v>
      </c>
      <c r="AG186" s="299">
        <f>'Data Entry Page'!AO197</f>
        <v>0</v>
      </c>
      <c r="AH186" s="299">
        <f>'Data Entry Page'!AP197</f>
        <v>0</v>
      </c>
      <c r="AI186" s="300">
        <f>'Data Entry Page'!AQ197</f>
        <v>0</v>
      </c>
    </row>
    <row r="187" spans="2:35" ht="18.5" customHeight="1" x14ac:dyDescent="0.35">
      <c r="B187" s="301">
        <f>'Data Entry Page'!C198</f>
        <v>0</v>
      </c>
      <c r="C187" s="304">
        <f>'Data Entry Page'!D198</f>
        <v>0</v>
      </c>
      <c r="D187" s="164">
        <f>'Data Entry Page'!E198</f>
        <v>0</v>
      </c>
      <c r="E187" s="163">
        <f>'Data Entry Page'!F198</f>
        <v>0</v>
      </c>
      <c r="F187" s="191">
        <f>'Data Entry Page'!G198</f>
        <v>0</v>
      </c>
      <c r="G187" s="244">
        <f>'Data Entry Page'!H198</f>
        <v>0</v>
      </c>
      <c r="H187" s="147">
        <f>'Data Entry Page'!I198</f>
        <v>0</v>
      </c>
      <c r="I187" s="302">
        <f>'Data Entry Page'!J198</f>
        <v>0</v>
      </c>
      <c r="J187" s="303">
        <f>'Data Entry Page'!K198</f>
        <v>0</v>
      </c>
      <c r="K187" s="110"/>
      <c r="L187" s="112">
        <f>'Data Entry Page'!N198</f>
        <v>0</v>
      </c>
      <c r="M187" s="313">
        <f>'Data Entry Page'!S198</f>
        <v>0</v>
      </c>
      <c r="N187" s="131">
        <f>'Data Entry Page'!V198</f>
        <v>0</v>
      </c>
      <c r="O187" s="305">
        <f>'Data Entry Page'!W198</f>
        <v>0</v>
      </c>
      <c r="P187" s="107"/>
      <c r="Q187" s="108"/>
      <c r="R187" s="108"/>
      <c r="S187" s="108"/>
      <c r="T187" s="108"/>
      <c r="U187" s="109"/>
      <c r="V187" s="110"/>
      <c r="W187" s="110"/>
      <c r="X187" s="110"/>
      <c r="Y187" s="123"/>
      <c r="Z187" s="125"/>
      <c r="AA187" s="126"/>
      <c r="AB187" s="126"/>
      <c r="AC187" s="126"/>
      <c r="AD187" s="126"/>
      <c r="AE187" s="298">
        <f>'Data Entry Page'!AM198</f>
        <v>0</v>
      </c>
      <c r="AF187" s="299">
        <f>'Data Entry Page'!AN198</f>
        <v>0</v>
      </c>
      <c r="AG187" s="299">
        <f>'Data Entry Page'!AO198</f>
        <v>0</v>
      </c>
      <c r="AH187" s="299">
        <f>'Data Entry Page'!AP198</f>
        <v>0</v>
      </c>
      <c r="AI187" s="300">
        <f>'Data Entry Page'!AQ198</f>
        <v>0</v>
      </c>
    </row>
    <row r="188" spans="2:35" ht="18.5" customHeight="1" x14ac:dyDescent="0.35">
      <c r="B188" s="301">
        <f>'Data Entry Page'!C199</f>
        <v>0</v>
      </c>
      <c r="C188" s="304">
        <f>'Data Entry Page'!D199</f>
        <v>0</v>
      </c>
      <c r="D188" s="164">
        <f>'Data Entry Page'!E199</f>
        <v>0</v>
      </c>
      <c r="E188" s="163">
        <f>'Data Entry Page'!F199</f>
        <v>0</v>
      </c>
      <c r="F188" s="191">
        <f>'Data Entry Page'!G199</f>
        <v>0</v>
      </c>
      <c r="G188" s="244">
        <f>'Data Entry Page'!H199</f>
        <v>0</v>
      </c>
      <c r="H188" s="147">
        <f>'Data Entry Page'!I199</f>
        <v>0</v>
      </c>
      <c r="I188" s="302">
        <f>'Data Entry Page'!J199</f>
        <v>0</v>
      </c>
      <c r="J188" s="303">
        <f>'Data Entry Page'!K199</f>
        <v>0</v>
      </c>
      <c r="K188" s="110"/>
      <c r="L188" s="112">
        <f>'Data Entry Page'!N199</f>
        <v>0</v>
      </c>
      <c r="M188" s="313">
        <f>'Data Entry Page'!S199</f>
        <v>0</v>
      </c>
      <c r="N188" s="131">
        <f>'Data Entry Page'!V199</f>
        <v>0</v>
      </c>
      <c r="O188" s="305">
        <f>'Data Entry Page'!W199</f>
        <v>0</v>
      </c>
      <c r="P188" s="107"/>
      <c r="Q188" s="108"/>
      <c r="R188" s="108"/>
      <c r="S188" s="108"/>
      <c r="T188" s="108"/>
      <c r="U188" s="109"/>
      <c r="V188" s="110"/>
      <c r="W188" s="110"/>
      <c r="X188" s="110"/>
      <c r="Y188" s="123"/>
      <c r="Z188" s="125"/>
      <c r="AA188" s="126"/>
      <c r="AB188" s="126"/>
      <c r="AC188" s="126"/>
      <c r="AD188" s="126"/>
      <c r="AE188" s="298">
        <f>'Data Entry Page'!AM199</f>
        <v>0</v>
      </c>
      <c r="AF188" s="299">
        <f>'Data Entry Page'!AN199</f>
        <v>0</v>
      </c>
      <c r="AG188" s="299">
        <f>'Data Entry Page'!AO199</f>
        <v>0</v>
      </c>
      <c r="AH188" s="299">
        <f>'Data Entry Page'!AP199</f>
        <v>0</v>
      </c>
      <c r="AI188" s="300">
        <f>'Data Entry Page'!AQ199</f>
        <v>0</v>
      </c>
    </row>
    <row r="189" spans="2:35" ht="18.5" customHeight="1" x14ac:dyDescent="0.35">
      <c r="B189" s="301">
        <f>'Data Entry Page'!C200</f>
        <v>0</v>
      </c>
      <c r="C189" s="304">
        <f>'Data Entry Page'!D200</f>
        <v>0</v>
      </c>
      <c r="D189" s="164">
        <f>'Data Entry Page'!E200</f>
        <v>0</v>
      </c>
      <c r="E189" s="163">
        <f>'Data Entry Page'!F200</f>
        <v>0</v>
      </c>
      <c r="F189" s="191">
        <f>'Data Entry Page'!G200</f>
        <v>0</v>
      </c>
      <c r="G189" s="244">
        <f>'Data Entry Page'!H200</f>
        <v>0</v>
      </c>
      <c r="H189" s="147">
        <f>'Data Entry Page'!I200</f>
        <v>0</v>
      </c>
      <c r="I189" s="302">
        <f>'Data Entry Page'!J200</f>
        <v>0</v>
      </c>
      <c r="J189" s="303">
        <f>'Data Entry Page'!K200</f>
        <v>0</v>
      </c>
      <c r="K189" s="110"/>
      <c r="L189" s="112">
        <f>'Data Entry Page'!N200</f>
        <v>0</v>
      </c>
      <c r="M189" s="313">
        <f>'Data Entry Page'!S200</f>
        <v>0</v>
      </c>
      <c r="N189" s="131">
        <f>'Data Entry Page'!V200</f>
        <v>0</v>
      </c>
      <c r="O189" s="305">
        <f>'Data Entry Page'!W200</f>
        <v>0</v>
      </c>
      <c r="P189" s="107"/>
      <c r="Q189" s="108"/>
      <c r="R189" s="108"/>
      <c r="S189" s="108"/>
      <c r="T189" s="108"/>
      <c r="U189" s="109"/>
      <c r="V189" s="110"/>
      <c r="W189" s="110"/>
      <c r="X189" s="110"/>
      <c r="Y189" s="123"/>
      <c r="Z189" s="125"/>
      <c r="AA189" s="126"/>
      <c r="AB189" s="126"/>
      <c r="AC189" s="126"/>
      <c r="AD189" s="126"/>
      <c r="AE189" s="298">
        <f>'Data Entry Page'!AM200</f>
        <v>0</v>
      </c>
      <c r="AF189" s="299">
        <f>'Data Entry Page'!AN200</f>
        <v>0</v>
      </c>
      <c r="AG189" s="299">
        <f>'Data Entry Page'!AO200</f>
        <v>0</v>
      </c>
      <c r="AH189" s="299">
        <f>'Data Entry Page'!AP200</f>
        <v>0</v>
      </c>
      <c r="AI189" s="300">
        <f>'Data Entry Page'!AQ200</f>
        <v>0</v>
      </c>
    </row>
    <row r="190" spans="2:35" ht="18.5" customHeight="1" x14ac:dyDescent="0.35">
      <c r="B190" s="301">
        <f>'Data Entry Page'!C201</f>
        <v>0</v>
      </c>
      <c r="C190" s="304">
        <f>'Data Entry Page'!D201</f>
        <v>0</v>
      </c>
      <c r="D190" s="164">
        <f>'Data Entry Page'!E201</f>
        <v>0</v>
      </c>
      <c r="E190" s="163">
        <f>'Data Entry Page'!F201</f>
        <v>0</v>
      </c>
      <c r="F190" s="191">
        <f>'Data Entry Page'!G201</f>
        <v>0</v>
      </c>
      <c r="G190" s="244">
        <f>'Data Entry Page'!H201</f>
        <v>0</v>
      </c>
      <c r="H190" s="147">
        <f>'Data Entry Page'!I201</f>
        <v>0</v>
      </c>
      <c r="I190" s="302">
        <f>'Data Entry Page'!J201</f>
        <v>0</v>
      </c>
      <c r="J190" s="303">
        <f>'Data Entry Page'!K201</f>
        <v>0</v>
      </c>
      <c r="K190" s="110"/>
      <c r="L190" s="112">
        <f>'Data Entry Page'!N201</f>
        <v>0</v>
      </c>
      <c r="M190" s="313">
        <f>'Data Entry Page'!S201</f>
        <v>0</v>
      </c>
      <c r="N190" s="131">
        <f>'Data Entry Page'!V201</f>
        <v>0</v>
      </c>
      <c r="O190" s="305">
        <f>'Data Entry Page'!W201</f>
        <v>0</v>
      </c>
      <c r="P190" s="107"/>
      <c r="Q190" s="108"/>
      <c r="R190" s="108"/>
      <c r="S190" s="108"/>
      <c r="T190" s="108"/>
      <c r="U190" s="109"/>
      <c r="V190" s="110"/>
      <c r="W190" s="110"/>
      <c r="X190" s="110"/>
      <c r="Y190" s="123"/>
      <c r="Z190" s="125"/>
      <c r="AA190" s="126"/>
      <c r="AB190" s="126"/>
      <c r="AC190" s="126"/>
      <c r="AD190" s="126"/>
      <c r="AE190" s="298">
        <f>'Data Entry Page'!AM201</f>
        <v>0</v>
      </c>
      <c r="AF190" s="299">
        <f>'Data Entry Page'!AN201</f>
        <v>0</v>
      </c>
      <c r="AG190" s="299">
        <f>'Data Entry Page'!AO201</f>
        <v>0</v>
      </c>
      <c r="AH190" s="299">
        <f>'Data Entry Page'!AP201</f>
        <v>0</v>
      </c>
      <c r="AI190" s="300">
        <f>'Data Entry Page'!AQ201</f>
        <v>0</v>
      </c>
    </row>
    <row r="191" spans="2:35" ht="18.5" customHeight="1" x14ac:dyDescent="0.35">
      <c r="B191" s="301">
        <f>'Data Entry Page'!C202</f>
        <v>0</v>
      </c>
      <c r="C191" s="304">
        <f>'Data Entry Page'!D202</f>
        <v>0</v>
      </c>
      <c r="D191" s="164">
        <f>'Data Entry Page'!E202</f>
        <v>0</v>
      </c>
      <c r="E191" s="163">
        <f>'Data Entry Page'!F202</f>
        <v>0</v>
      </c>
      <c r="F191" s="191">
        <f>'Data Entry Page'!G202</f>
        <v>0</v>
      </c>
      <c r="G191" s="244">
        <f>'Data Entry Page'!H202</f>
        <v>0</v>
      </c>
      <c r="H191" s="147">
        <f>'Data Entry Page'!I202</f>
        <v>0</v>
      </c>
      <c r="I191" s="302">
        <f>'Data Entry Page'!J202</f>
        <v>0</v>
      </c>
      <c r="J191" s="303">
        <f>'Data Entry Page'!K202</f>
        <v>0</v>
      </c>
      <c r="K191" s="110"/>
      <c r="L191" s="112">
        <f>'Data Entry Page'!N202</f>
        <v>0</v>
      </c>
      <c r="M191" s="313">
        <f>'Data Entry Page'!S202</f>
        <v>0</v>
      </c>
      <c r="N191" s="131">
        <f>'Data Entry Page'!V202</f>
        <v>0</v>
      </c>
      <c r="O191" s="305">
        <f>'Data Entry Page'!W202</f>
        <v>0</v>
      </c>
      <c r="P191" s="107"/>
      <c r="Q191" s="108"/>
      <c r="R191" s="108"/>
      <c r="S191" s="108"/>
      <c r="T191" s="108"/>
      <c r="U191" s="109"/>
      <c r="V191" s="110"/>
      <c r="W191" s="110"/>
      <c r="X191" s="110"/>
      <c r="Y191" s="123"/>
      <c r="Z191" s="125"/>
      <c r="AA191" s="126"/>
      <c r="AB191" s="126"/>
      <c r="AC191" s="126"/>
      <c r="AD191" s="126"/>
      <c r="AE191" s="298">
        <f>'Data Entry Page'!AM202</f>
        <v>0</v>
      </c>
      <c r="AF191" s="299">
        <f>'Data Entry Page'!AN202</f>
        <v>0</v>
      </c>
      <c r="AG191" s="299">
        <f>'Data Entry Page'!AO202</f>
        <v>0</v>
      </c>
      <c r="AH191" s="299">
        <f>'Data Entry Page'!AP202</f>
        <v>0</v>
      </c>
      <c r="AI191" s="300">
        <f>'Data Entry Page'!AQ202</f>
        <v>0</v>
      </c>
    </row>
    <row r="192" spans="2:35" ht="18.5" customHeight="1" x14ac:dyDescent="0.35">
      <c r="B192" s="301">
        <f>'Data Entry Page'!C203</f>
        <v>0</v>
      </c>
      <c r="C192" s="304">
        <f>'Data Entry Page'!D203</f>
        <v>0</v>
      </c>
      <c r="D192" s="164">
        <f>'Data Entry Page'!E203</f>
        <v>0</v>
      </c>
      <c r="E192" s="163">
        <f>'Data Entry Page'!F203</f>
        <v>0</v>
      </c>
      <c r="F192" s="191">
        <f>'Data Entry Page'!G203</f>
        <v>0</v>
      </c>
      <c r="G192" s="244">
        <f>'Data Entry Page'!H203</f>
        <v>0</v>
      </c>
      <c r="H192" s="147">
        <f>'Data Entry Page'!I203</f>
        <v>0</v>
      </c>
      <c r="I192" s="302">
        <f>'Data Entry Page'!J203</f>
        <v>0</v>
      </c>
      <c r="J192" s="303">
        <f>'Data Entry Page'!K203</f>
        <v>0</v>
      </c>
      <c r="K192" s="110"/>
      <c r="L192" s="112">
        <f>'Data Entry Page'!N203</f>
        <v>0</v>
      </c>
      <c r="M192" s="313">
        <f>'Data Entry Page'!S203</f>
        <v>0</v>
      </c>
      <c r="N192" s="131">
        <f>'Data Entry Page'!V203</f>
        <v>0</v>
      </c>
      <c r="O192" s="305">
        <f>'Data Entry Page'!W203</f>
        <v>0</v>
      </c>
      <c r="P192" s="107"/>
      <c r="Q192" s="108"/>
      <c r="R192" s="108"/>
      <c r="S192" s="108"/>
      <c r="T192" s="108"/>
      <c r="U192" s="109"/>
      <c r="V192" s="110"/>
      <c r="W192" s="110"/>
      <c r="X192" s="110"/>
      <c r="Y192" s="123"/>
      <c r="Z192" s="125"/>
      <c r="AA192" s="126"/>
      <c r="AB192" s="126"/>
      <c r="AC192" s="126"/>
      <c r="AD192" s="126"/>
      <c r="AE192" s="298">
        <f>'Data Entry Page'!AM203</f>
        <v>0</v>
      </c>
      <c r="AF192" s="299">
        <f>'Data Entry Page'!AN203</f>
        <v>0</v>
      </c>
      <c r="AG192" s="299">
        <f>'Data Entry Page'!AO203</f>
        <v>0</v>
      </c>
      <c r="AH192" s="299">
        <f>'Data Entry Page'!AP203</f>
        <v>0</v>
      </c>
      <c r="AI192" s="300">
        <f>'Data Entry Page'!AQ203</f>
        <v>0</v>
      </c>
    </row>
    <row r="193" spans="2:35" ht="18.5" customHeight="1" x14ac:dyDescent="0.35">
      <c r="B193" s="301">
        <f>'Data Entry Page'!C204</f>
        <v>0</v>
      </c>
      <c r="C193" s="304">
        <f>'Data Entry Page'!D204</f>
        <v>0</v>
      </c>
      <c r="D193" s="164">
        <f>'Data Entry Page'!E204</f>
        <v>0</v>
      </c>
      <c r="E193" s="163">
        <f>'Data Entry Page'!F204</f>
        <v>0</v>
      </c>
      <c r="F193" s="191">
        <f>'Data Entry Page'!G204</f>
        <v>0</v>
      </c>
      <c r="G193" s="244">
        <f>'Data Entry Page'!H204</f>
        <v>0</v>
      </c>
      <c r="H193" s="147">
        <f>'Data Entry Page'!I204</f>
        <v>0</v>
      </c>
      <c r="I193" s="302">
        <f>'Data Entry Page'!J204</f>
        <v>0</v>
      </c>
      <c r="J193" s="303">
        <f>'Data Entry Page'!K204</f>
        <v>0</v>
      </c>
      <c r="K193" s="110"/>
      <c r="L193" s="112">
        <f>'Data Entry Page'!N204</f>
        <v>0</v>
      </c>
      <c r="M193" s="313">
        <f>'Data Entry Page'!S204</f>
        <v>0</v>
      </c>
      <c r="N193" s="131">
        <f>'Data Entry Page'!V204</f>
        <v>0</v>
      </c>
      <c r="O193" s="305">
        <f>'Data Entry Page'!W204</f>
        <v>0</v>
      </c>
      <c r="P193" s="107"/>
      <c r="Q193" s="108"/>
      <c r="R193" s="108"/>
      <c r="S193" s="108"/>
      <c r="T193" s="108"/>
      <c r="U193" s="109"/>
      <c r="V193" s="110"/>
      <c r="W193" s="110"/>
      <c r="X193" s="110"/>
      <c r="Y193" s="123"/>
      <c r="Z193" s="125"/>
      <c r="AA193" s="126"/>
      <c r="AB193" s="126"/>
      <c r="AC193" s="126"/>
      <c r="AD193" s="126"/>
      <c r="AE193" s="298">
        <f>'Data Entry Page'!AM204</f>
        <v>0</v>
      </c>
      <c r="AF193" s="299">
        <f>'Data Entry Page'!AN204</f>
        <v>0</v>
      </c>
      <c r="AG193" s="299">
        <f>'Data Entry Page'!AO204</f>
        <v>0</v>
      </c>
      <c r="AH193" s="299">
        <f>'Data Entry Page'!AP204</f>
        <v>0</v>
      </c>
      <c r="AI193" s="300">
        <f>'Data Entry Page'!AQ204</f>
        <v>0</v>
      </c>
    </row>
    <row r="194" spans="2:35" ht="18.5" customHeight="1" x14ac:dyDescent="0.35">
      <c r="B194" s="301">
        <f>'Data Entry Page'!C205</f>
        <v>0</v>
      </c>
      <c r="C194" s="304">
        <f>'Data Entry Page'!D205</f>
        <v>0</v>
      </c>
      <c r="D194" s="164">
        <f>'Data Entry Page'!E205</f>
        <v>0</v>
      </c>
      <c r="E194" s="163">
        <f>'Data Entry Page'!F205</f>
        <v>0</v>
      </c>
      <c r="F194" s="191">
        <f>'Data Entry Page'!G205</f>
        <v>0</v>
      </c>
      <c r="G194" s="244">
        <f>'Data Entry Page'!H205</f>
        <v>0</v>
      </c>
      <c r="H194" s="147">
        <f>'Data Entry Page'!I205</f>
        <v>0</v>
      </c>
      <c r="I194" s="302">
        <f>'Data Entry Page'!J205</f>
        <v>0</v>
      </c>
      <c r="J194" s="303">
        <f>'Data Entry Page'!K205</f>
        <v>0</v>
      </c>
      <c r="K194" s="110"/>
      <c r="L194" s="112">
        <f>'Data Entry Page'!N205</f>
        <v>0</v>
      </c>
      <c r="M194" s="313">
        <f>'Data Entry Page'!S205</f>
        <v>0</v>
      </c>
      <c r="N194" s="131">
        <f>'Data Entry Page'!V205</f>
        <v>0</v>
      </c>
      <c r="O194" s="305">
        <f>'Data Entry Page'!W205</f>
        <v>0</v>
      </c>
      <c r="P194" s="107"/>
      <c r="Q194" s="108"/>
      <c r="R194" s="108"/>
      <c r="S194" s="108"/>
      <c r="T194" s="108"/>
      <c r="U194" s="109"/>
      <c r="V194" s="110"/>
      <c r="W194" s="110"/>
      <c r="X194" s="110"/>
      <c r="Y194" s="123"/>
      <c r="Z194" s="125"/>
      <c r="AA194" s="126"/>
      <c r="AB194" s="126"/>
      <c r="AC194" s="126"/>
      <c r="AD194" s="126"/>
      <c r="AE194" s="298">
        <f>'Data Entry Page'!AM205</f>
        <v>0</v>
      </c>
      <c r="AF194" s="299">
        <f>'Data Entry Page'!AN205</f>
        <v>0</v>
      </c>
      <c r="AG194" s="299">
        <f>'Data Entry Page'!AO205</f>
        <v>0</v>
      </c>
      <c r="AH194" s="299">
        <f>'Data Entry Page'!AP205</f>
        <v>0</v>
      </c>
      <c r="AI194" s="300">
        <f>'Data Entry Page'!AQ205</f>
        <v>0</v>
      </c>
    </row>
    <row r="195" spans="2:35" ht="18.5" customHeight="1" x14ac:dyDescent="0.35">
      <c r="B195" s="301">
        <f>'Data Entry Page'!C206</f>
        <v>0</v>
      </c>
      <c r="C195" s="304">
        <f>'Data Entry Page'!D206</f>
        <v>0</v>
      </c>
      <c r="D195" s="164">
        <f>'Data Entry Page'!E206</f>
        <v>0</v>
      </c>
      <c r="E195" s="163">
        <f>'Data Entry Page'!F206</f>
        <v>0</v>
      </c>
      <c r="F195" s="191">
        <f>'Data Entry Page'!G206</f>
        <v>0</v>
      </c>
      <c r="G195" s="244">
        <f>'Data Entry Page'!H206</f>
        <v>0</v>
      </c>
      <c r="H195" s="147">
        <f>'Data Entry Page'!I206</f>
        <v>0</v>
      </c>
      <c r="I195" s="302">
        <f>'Data Entry Page'!J206</f>
        <v>0</v>
      </c>
      <c r="J195" s="303">
        <f>'Data Entry Page'!K206</f>
        <v>0</v>
      </c>
      <c r="K195" s="110"/>
      <c r="L195" s="112">
        <f>'Data Entry Page'!N206</f>
        <v>0</v>
      </c>
      <c r="M195" s="313">
        <f>'Data Entry Page'!S206</f>
        <v>0</v>
      </c>
      <c r="N195" s="131">
        <f>'Data Entry Page'!V206</f>
        <v>0</v>
      </c>
      <c r="O195" s="305">
        <f>'Data Entry Page'!W206</f>
        <v>0</v>
      </c>
      <c r="P195" s="107"/>
      <c r="Q195" s="108"/>
      <c r="R195" s="108"/>
      <c r="S195" s="108"/>
      <c r="T195" s="108"/>
      <c r="U195" s="109"/>
      <c r="V195" s="110"/>
      <c r="W195" s="110"/>
      <c r="X195" s="110"/>
      <c r="Y195" s="123"/>
      <c r="Z195" s="125"/>
      <c r="AA195" s="126"/>
      <c r="AB195" s="126"/>
      <c r="AC195" s="126"/>
      <c r="AD195" s="126"/>
      <c r="AE195" s="298">
        <f>'Data Entry Page'!AM206</f>
        <v>0</v>
      </c>
      <c r="AF195" s="299">
        <f>'Data Entry Page'!AN206</f>
        <v>0</v>
      </c>
      <c r="AG195" s="299">
        <f>'Data Entry Page'!AO206</f>
        <v>0</v>
      </c>
      <c r="AH195" s="299">
        <f>'Data Entry Page'!AP206</f>
        <v>0</v>
      </c>
      <c r="AI195" s="300">
        <f>'Data Entry Page'!AQ206</f>
        <v>0</v>
      </c>
    </row>
    <row r="196" spans="2:35" ht="18.5" customHeight="1" x14ac:dyDescent="0.35">
      <c r="B196" s="301">
        <f>'Data Entry Page'!C207</f>
        <v>0</v>
      </c>
      <c r="C196" s="304">
        <f>'Data Entry Page'!D207</f>
        <v>0</v>
      </c>
      <c r="D196" s="164">
        <f>'Data Entry Page'!E207</f>
        <v>0</v>
      </c>
      <c r="E196" s="163">
        <f>'Data Entry Page'!F207</f>
        <v>0</v>
      </c>
      <c r="F196" s="191">
        <f>'Data Entry Page'!G207</f>
        <v>0</v>
      </c>
      <c r="G196" s="244">
        <f>'Data Entry Page'!H207</f>
        <v>0</v>
      </c>
      <c r="H196" s="147">
        <f>'Data Entry Page'!I207</f>
        <v>0</v>
      </c>
      <c r="I196" s="302">
        <f>'Data Entry Page'!J207</f>
        <v>0</v>
      </c>
      <c r="J196" s="303">
        <f>'Data Entry Page'!K207</f>
        <v>0</v>
      </c>
      <c r="K196" s="110"/>
      <c r="L196" s="112">
        <f>'Data Entry Page'!N207</f>
        <v>0</v>
      </c>
      <c r="M196" s="313">
        <f>'Data Entry Page'!S207</f>
        <v>0</v>
      </c>
      <c r="N196" s="131">
        <f>'Data Entry Page'!V207</f>
        <v>0</v>
      </c>
      <c r="O196" s="305">
        <f>'Data Entry Page'!W207</f>
        <v>0</v>
      </c>
      <c r="P196" s="107"/>
      <c r="Q196" s="108"/>
      <c r="R196" s="108"/>
      <c r="S196" s="108"/>
      <c r="T196" s="108"/>
      <c r="U196" s="109"/>
      <c r="V196" s="110"/>
      <c r="W196" s="110"/>
      <c r="X196" s="110"/>
      <c r="Y196" s="123"/>
      <c r="Z196" s="125"/>
      <c r="AA196" s="126"/>
      <c r="AB196" s="126"/>
      <c r="AC196" s="126"/>
      <c r="AD196" s="126"/>
      <c r="AE196" s="298">
        <f>'Data Entry Page'!AM207</f>
        <v>0</v>
      </c>
      <c r="AF196" s="299">
        <f>'Data Entry Page'!AN207</f>
        <v>0</v>
      </c>
      <c r="AG196" s="299">
        <f>'Data Entry Page'!AO207</f>
        <v>0</v>
      </c>
      <c r="AH196" s="299">
        <f>'Data Entry Page'!AP207</f>
        <v>0</v>
      </c>
      <c r="AI196" s="300">
        <f>'Data Entry Page'!AQ207</f>
        <v>0</v>
      </c>
    </row>
    <row r="197" spans="2:35" ht="18.5" customHeight="1" x14ac:dyDescent="0.35">
      <c r="B197" s="301">
        <f>'Data Entry Page'!C208</f>
        <v>0</v>
      </c>
      <c r="C197" s="304">
        <f>'Data Entry Page'!D208</f>
        <v>0</v>
      </c>
      <c r="D197" s="164">
        <f>'Data Entry Page'!E208</f>
        <v>0</v>
      </c>
      <c r="E197" s="163">
        <f>'Data Entry Page'!F208</f>
        <v>0</v>
      </c>
      <c r="F197" s="191">
        <f>'Data Entry Page'!G208</f>
        <v>0</v>
      </c>
      <c r="G197" s="244">
        <f>'Data Entry Page'!H208</f>
        <v>0</v>
      </c>
      <c r="H197" s="147">
        <f>'Data Entry Page'!I208</f>
        <v>0</v>
      </c>
      <c r="I197" s="302">
        <f>'Data Entry Page'!J208</f>
        <v>0</v>
      </c>
      <c r="J197" s="303">
        <f>'Data Entry Page'!K208</f>
        <v>0</v>
      </c>
      <c r="K197" s="110"/>
      <c r="L197" s="112">
        <f>'Data Entry Page'!N208</f>
        <v>0</v>
      </c>
      <c r="M197" s="313">
        <f>'Data Entry Page'!S208</f>
        <v>0</v>
      </c>
      <c r="N197" s="131">
        <f>'Data Entry Page'!V208</f>
        <v>0</v>
      </c>
      <c r="O197" s="305">
        <f>'Data Entry Page'!W208</f>
        <v>0</v>
      </c>
      <c r="P197" s="107"/>
      <c r="Q197" s="108"/>
      <c r="R197" s="108"/>
      <c r="S197" s="108"/>
      <c r="T197" s="108"/>
      <c r="U197" s="109"/>
      <c r="V197" s="110"/>
      <c r="W197" s="110"/>
      <c r="X197" s="110"/>
      <c r="Y197" s="123"/>
      <c r="Z197" s="125"/>
      <c r="AA197" s="126"/>
      <c r="AB197" s="126"/>
      <c r="AC197" s="126"/>
      <c r="AD197" s="126"/>
      <c r="AE197" s="298">
        <f>'Data Entry Page'!AM208</f>
        <v>0</v>
      </c>
      <c r="AF197" s="299">
        <f>'Data Entry Page'!AN208</f>
        <v>0</v>
      </c>
      <c r="AG197" s="299">
        <f>'Data Entry Page'!AO208</f>
        <v>0</v>
      </c>
      <c r="AH197" s="299">
        <f>'Data Entry Page'!AP208</f>
        <v>0</v>
      </c>
      <c r="AI197" s="300">
        <f>'Data Entry Page'!AQ208</f>
        <v>0</v>
      </c>
    </row>
    <row r="198" spans="2:35" ht="18.5" customHeight="1" thickBot="1" x14ac:dyDescent="0.4">
      <c r="B198" s="351">
        <f>'Data Entry Page'!C209</f>
        <v>0</v>
      </c>
      <c r="C198" s="352">
        <f>'Data Entry Page'!D209</f>
        <v>0</v>
      </c>
      <c r="D198" s="353">
        <f>'Data Entry Page'!E209</f>
        <v>0</v>
      </c>
      <c r="E198" s="354">
        <f>'Data Entry Page'!F209</f>
        <v>0</v>
      </c>
      <c r="F198" s="355">
        <f>'Data Entry Page'!G209</f>
        <v>0</v>
      </c>
      <c r="G198" s="356">
        <f>'Data Entry Page'!H209</f>
        <v>0</v>
      </c>
      <c r="H198" s="357">
        <f>'Data Entry Page'!I209</f>
        <v>0</v>
      </c>
      <c r="I198" s="358">
        <f>'Data Entry Page'!J209</f>
        <v>0</v>
      </c>
      <c r="J198" s="359">
        <f>'Data Entry Page'!K209</f>
        <v>0</v>
      </c>
      <c r="K198" s="360"/>
      <c r="L198" s="350">
        <f>'Data Entry Page'!N209</f>
        <v>0</v>
      </c>
      <c r="M198" s="334">
        <f>'Data Entry Page'!S209</f>
        <v>0</v>
      </c>
      <c r="N198" s="268">
        <f>'Data Entry Page'!V209</f>
        <v>0</v>
      </c>
      <c r="O198" s="338">
        <f>'Data Entry Page'!W209</f>
        <v>0</v>
      </c>
      <c r="P198" s="361"/>
      <c r="Q198" s="362"/>
      <c r="R198" s="362"/>
      <c r="S198" s="362"/>
      <c r="T198" s="362"/>
      <c r="U198" s="363"/>
      <c r="V198" s="360"/>
      <c r="W198" s="360"/>
      <c r="X198" s="360"/>
      <c r="Y198" s="364"/>
      <c r="Z198" s="269"/>
      <c r="AA198" s="270"/>
      <c r="AB198" s="270"/>
      <c r="AC198" s="270"/>
      <c r="AD198" s="270"/>
      <c r="AE198" s="330">
        <f>'Data Entry Page'!AM209</f>
        <v>0</v>
      </c>
      <c r="AF198" s="331">
        <f>'Data Entry Page'!AN209</f>
        <v>0</v>
      </c>
      <c r="AG198" s="331">
        <f>'Data Entry Page'!AO209</f>
        <v>0</v>
      </c>
      <c r="AH198" s="331">
        <f>'Data Entry Page'!AP209</f>
        <v>0</v>
      </c>
      <c r="AI198" s="332">
        <f>'Data Entry Page'!AQ209</f>
        <v>0</v>
      </c>
    </row>
    <row r="199" spans="2:35" x14ac:dyDescent="0.35">
      <c r="E199" s="2"/>
      <c r="F199" s="72"/>
      <c r="I199" s="134"/>
      <c r="J199" s="2"/>
      <c r="L199" s="67"/>
      <c r="M199" s="76"/>
      <c r="N199" s="133"/>
      <c r="O199" s="1"/>
      <c r="P199" s="1"/>
      <c r="U199" s="3"/>
      <c r="V199" s="3"/>
      <c r="AE199" s="80"/>
      <c r="AF199" s="80"/>
      <c r="AG199" s="80"/>
      <c r="AH199" s="80"/>
      <c r="AI199" s="80"/>
    </row>
    <row r="200" spans="2:35" x14ac:dyDescent="0.35">
      <c r="F200" s="56"/>
      <c r="I200" s="2"/>
      <c r="J200" s="2"/>
      <c r="L200" s="67"/>
      <c r="M200" s="76"/>
      <c r="N200" s="133"/>
      <c r="O200" s="1"/>
      <c r="P200" s="1"/>
      <c r="U200" s="3"/>
      <c r="V200" s="3"/>
      <c r="AE200" s="76"/>
      <c r="AF200" s="76"/>
    </row>
    <row r="201" spans="2:35" x14ac:dyDescent="0.35">
      <c r="F201" s="56"/>
      <c r="I201" s="2"/>
      <c r="J201" s="2"/>
      <c r="L201" s="67"/>
      <c r="M201" s="76"/>
      <c r="N201" s="129"/>
      <c r="O201" s="1"/>
      <c r="P201" s="1"/>
      <c r="U201" s="3"/>
      <c r="V201" s="3"/>
      <c r="AE201" s="76"/>
      <c r="AF201" s="76"/>
    </row>
    <row r="202" spans="2:35" x14ac:dyDescent="0.35">
      <c r="F202" s="56"/>
      <c r="H202" s="4"/>
      <c r="I202" s="2"/>
      <c r="J202" s="2"/>
      <c r="L202" s="67"/>
      <c r="M202" s="76"/>
      <c r="N202" s="129"/>
      <c r="O202" s="1"/>
      <c r="P202" s="1"/>
      <c r="U202" s="3"/>
      <c r="V202" s="3"/>
      <c r="AE202" s="76"/>
      <c r="AF202" s="76"/>
    </row>
  </sheetData>
  <sheetProtection algorithmName="SHA-512" hashValue="9faw4MAaiqUTIWrreyNun1xQUjlOTywPTt7g9ahAgE0ID6X8nWMmX57Qvc/VdhOxtXGvAWB9l7SpeVRrvAvVKQ==" saltValue="SKgLzGl4kVFqaF1RZcENVw==" spinCount="100000" sheet="1" objects="1" scenarios="1"/>
  <mergeCells count="26">
    <mergeCell ref="I17:J17"/>
    <mergeCell ref="L17:L18"/>
    <mergeCell ref="N17:O17"/>
    <mergeCell ref="P17:T17"/>
    <mergeCell ref="U17:Y17"/>
    <mergeCell ref="M1:AI2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Z18:Z19"/>
    <mergeCell ref="N5:N8"/>
    <mergeCell ref="O5:O8"/>
    <mergeCell ref="AE5:AI7"/>
    <mergeCell ref="N13:AI14"/>
    <mergeCell ref="AA18:AA19"/>
    <mergeCell ref="AB18:AB19"/>
    <mergeCell ref="AC18:AC19"/>
    <mergeCell ref="AD18:AD19"/>
    <mergeCell ref="M17:M18"/>
  </mergeCells>
  <pageMargins left="0.2" right="0.2" top="0.75" bottom="0.75" header="0.3" footer="0.3"/>
  <pageSetup paperSize="5" scale="69" fitToHeight="0" orientation="landscape" horizontalDpi="4294967295" verticalDpi="4294967295" r:id="rId1"/>
  <headerFooter>
    <oddHeader>&amp;C&amp;"-,Bold"&amp;18Child Care Revenue and Salary Projection Estimator Summary</oddHeader>
    <oddFooter>&amp;C&amp;D&amp;RPage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235FF-0506-41CB-BF6E-405B9DFB82D1}">
  <dimension ref="A1:D29"/>
  <sheetViews>
    <sheetView showGridLines="0" zoomScale="80" zoomScaleNormal="80" workbookViewId="0">
      <selection activeCell="C6" sqref="C6"/>
    </sheetView>
  </sheetViews>
  <sheetFormatPr defaultRowHeight="18" customHeight="1" x14ac:dyDescent="0.35"/>
  <cols>
    <col min="1" max="1" width="4.1796875" style="1" customWidth="1"/>
    <col min="2" max="2" width="31.453125" style="1" customWidth="1"/>
    <col min="3" max="3" width="12" style="1" customWidth="1"/>
    <col min="4" max="4" width="13.26953125" style="1" customWidth="1"/>
    <col min="5" max="16384" width="8.7265625" style="1"/>
  </cols>
  <sheetData>
    <row r="1" spans="1:4" ht="18" customHeight="1" x14ac:dyDescent="0.35">
      <c r="A1" s="225" t="s">
        <v>95</v>
      </c>
      <c r="C1" s="4"/>
    </row>
    <row r="2" spans="1:4" ht="18" customHeight="1" x14ac:dyDescent="0.35">
      <c r="D2" s="228" t="s">
        <v>93</v>
      </c>
    </row>
    <row r="3" spans="1:4" ht="18" customHeight="1" x14ac:dyDescent="0.35">
      <c r="B3" s="225" t="s">
        <v>91</v>
      </c>
      <c r="D3" s="228" t="s">
        <v>92</v>
      </c>
    </row>
    <row r="4" spans="1:4" ht="18" customHeight="1" x14ac:dyDescent="0.35">
      <c r="B4" s="227" t="s">
        <v>86</v>
      </c>
      <c r="C4" s="236"/>
      <c r="D4" s="234">
        <f>C4/2080</f>
        <v>0</v>
      </c>
    </row>
    <row r="5" spans="1:4" ht="18" customHeight="1" x14ac:dyDescent="0.35">
      <c r="B5" s="227" t="s">
        <v>87</v>
      </c>
      <c r="C5" s="237"/>
      <c r="D5" s="235">
        <f>C5*12/2080</f>
        <v>0</v>
      </c>
    </row>
    <row r="6" spans="1:4" ht="18" customHeight="1" x14ac:dyDescent="0.35">
      <c r="B6" s="227" t="s">
        <v>88</v>
      </c>
      <c r="C6" s="237"/>
      <c r="D6" s="235">
        <f>C6*(365.25/24)/2080</f>
        <v>0</v>
      </c>
    </row>
    <row r="7" spans="1:4" ht="18" customHeight="1" x14ac:dyDescent="0.35">
      <c r="B7" s="227" t="s">
        <v>89</v>
      </c>
      <c r="C7" s="237"/>
      <c r="D7" s="235">
        <f>C7*(365.25/7)/2080</f>
        <v>0</v>
      </c>
    </row>
    <row r="8" spans="1:4" ht="18" customHeight="1" x14ac:dyDescent="0.35">
      <c r="B8" s="227" t="s">
        <v>96</v>
      </c>
    </row>
    <row r="10" spans="1:4" ht="18" customHeight="1" x14ac:dyDescent="0.35">
      <c r="A10" s="225" t="s">
        <v>94</v>
      </c>
    </row>
    <row r="11" spans="1:4" ht="18" customHeight="1" x14ac:dyDescent="0.35">
      <c r="A11" s="225"/>
    </row>
    <row r="12" spans="1:4" ht="18" customHeight="1" x14ac:dyDescent="0.35">
      <c r="B12" s="47" t="s">
        <v>85</v>
      </c>
      <c r="C12" s="226"/>
    </row>
    <row r="13" spans="1:4" ht="18" customHeight="1" x14ac:dyDescent="0.35">
      <c r="B13" s="230" t="s">
        <v>90</v>
      </c>
      <c r="C13" s="231"/>
    </row>
    <row r="14" spans="1:4" ht="18" customHeight="1" x14ac:dyDescent="0.35">
      <c r="B14" s="232" t="s">
        <v>86</v>
      </c>
      <c r="C14" s="233">
        <f>C12*2080</f>
        <v>0</v>
      </c>
    </row>
    <row r="15" spans="1:4" ht="18" customHeight="1" x14ac:dyDescent="0.35">
      <c r="B15" s="232" t="s">
        <v>87</v>
      </c>
      <c r="C15" s="233">
        <f>C12*2080/12</f>
        <v>0</v>
      </c>
    </row>
    <row r="16" spans="1:4" ht="18" customHeight="1" x14ac:dyDescent="0.35">
      <c r="B16" s="232" t="s">
        <v>88</v>
      </c>
      <c r="C16" s="233">
        <f>C12*2080/(365.25/24)</f>
        <v>0</v>
      </c>
    </row>
    <row r="17" spans="2:3" ht="18" customHeight="1" x14ac:dyDescent="0.35">
      <c r="B17" s="232" t="s">
        <v>89</v>
      </c>
      <c r="C17" s="233">
        <f>C12*2080/(365.25/7)</f>
        <v>0</v>
      </c>
    </row>
    <row r="18" spans="2:3" ht="18" customHeight="1" x14ac:dyDescent="0.35">
      <c r="B18" s="227" t="s">
        <v>96</v>
      </c>
      <c r="C18" s="186"/>
    </row>
    <row r="19" spans="2:3" ht="18" customHeight="1" x14ac:dyDescent="0.35">
      <c r="B19" s="227"/>
      <c r="C19" s="186"/>
    </row>
    <row r="29" spans="2:3" ht="18" customHeight="1" x14ac:dyDescent="0.35">
      <c r="C29" s="229"/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5E072-0F11-409C-A6C1-12CB0D5D2906}">
  <dimension ref="A1:B12"/>
  <sheetViews>
    <sheetView zoomScale="110" zoomScaleNormal="110" workbookViewId="0">
      <selection sqref="A1:A4"/>
    </sheetView>
  </sheetViews>
  <sheetFormatPr defaultRowHeight="14.5" x14ac:dyDescent="0.35"/>
  <cols>
    <col min="1" max="1" width="35.6328125" customWidth="1"/>
    <col min="2" max="2" width="8.7265625" style="53"/>
  </cols>
  <sheetData>
    <row r="1" spans="1:2" x14ac:dyDescent="0.35">
      <c r="A1" t="s">
        <v>37</v>
      </c>
      <c r="B1" s="53">
        <v>21.35</v>
      </c>
    </row>
    <row r="2" spans="1:2" x14ac:dyDescent="0.35">
      <c r="A2" t="s">
        <v>18</v>
      </c>
      <c r="B2" s="53">
        <v>20.28</v>
      </c>
    </row>
    <row r="3" spans="1:2" x14ac:dyDescent="0.35">
      <c r="A3" t="s">
        <v>19</v>
      </c>
      <c r="B3" s="53">
        <v>16.010000000000002</v>
      </c>
    </row>
    <row r="4" spans="1:2" x14ac:dyDescent="0.35">
      <c r="A4" t="s">
        <v>8</v>
      </c>
      <c r="B4" s="53">
        <v>14.92</v>
      </c>
    </row>
    <row r="5" spans="1:2" x14ac:dyDescent="0.35">
      <c r="A5" t="s">
        <v>15</v>
      </c>
      <c r="B5" s="53">
        <v>0</v>
      </c>
    </row>
    <row r="6" spans="1:2" x14ac:dyDescent="0.35">
      <c r="A6" t="s">
        <v>16</v>
      </c>
      <c r="B6" s="53">
        <v>0</v>
      </c>
    </row>
    <row r="7" spans="1:2" x14ac:dyDescent="0.35">
      <c r="A7" t="s">
        <v>31</v>
      </c>
      <c r="B7" s="53">
        <v>0</v>
      </c>
    </row>
    <row r="8" spans="1:2" x14ac:dyDescent="0.35">
      <c r="A8" t="s">
        <v>17</v>
      </c>
      <c r="B8" s="53">
        <v>0</v>
      </c>
    </row>
    <row r="9" spans="1:2" x14ac:dyDescent="0.35">
      <c r="A9" t="s">
        <v>80</v>
      </c>
    </row>
    <row r="10" spans="1:2" x14ac:dyDescent="0.35">
      <c r="A10" t="s">
        <v>81</v>
      </c>
    </row>
    <row r="11" spans="1:2" x14ac:dyDescent="0.35">
      <c r="A11" t="s">
        <v>82</v>
      </c>
    </row>
    <row r="12" spans="1:2" x14ac:dyDescent="0.35">
      <c r="A12" t="s">
        <v>23</v>
      </c>
      <c r="B12" s="5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n J p V k i y 5 f i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6 i J Y 5 X D F N O Z s h z A 1 + B T X u f 7 Q / k 6 6 F x Q 6 + F h n B X c D J H T t 4 f x A N Q S w M E F A A C A A g A 1 n J p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y a V Y o i k e 4 D g A A A B E A A A A T A B w A R m 9 y b X V s Y X M v U 2 V j d G l v b j E u b S C i G A A o o B Q A A A A A A A A A A A A A A A A A A A A A A A A A A A A r T k 0 u y c z P U w i G 0 I b W A F B L A Q I t A B Q A A g A I A N Z y a V Z I s u X 4 p A A A A P Y A A A A S A A A A A A A A A A A A A A A A A A A A A A B D b 2 5 m a W c v U G F j a 2 F n Z S 5 4 b W x Q S w E C L Q A U A A I A C A D W c m l W D 8 r p q 6 Q A A A D p A A A A E w A A A A A A A A A A A A A A A A D w A A A A W 0 N v b n R l b n R f V H l w Z X N d L n h t b F B L A Q I t A B Q A A g A I A N Z y a V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W 9 G d X s H p N Q Y n B T U 2 P e k S W A A A A A A I A A A A A A B B m A A A A A Q A A I A A A A G J Z g x F 0 c J p 8 q R 9 H h e q 7 c 0 n y 7 H B r 7 O Y 2 n v s J l 2 a x g O 4 w A A A A A A 6 A A A A A A g A A I A A A A F R p s Z N E l n P C N r 4 h H 3 d R y N g x C C A k W I 5 E + O T 1 Y n x f W 5 O 4 U A A A A M m n C d j k 8 x j v U J / M 3 I r 9 d V A k z N 9 X W V C K 5 w k Y g C i V D k G 6 1 U q x E z i O q 9 S x D T / + A F j + 7 5 r A m C 6 + / U 7 d 2 R P 2 R h y 8 0 + 8 J K W l F A Z w W w N 6 6 l Y 3 c 6 m r 8 Q A A A A O B p J u S g i B o l N / S B g 1 0 4 X v i U u V a e s j A / s S L D b K k G 5 N d O P b 9 x u Y L K 6 Q r t F J p b a 4 I b v t N n X 4 0 j I u J M S W 5 r 9 F X 7 Z s c = < / D a t a M a s h u p > 
</file>

<file path=customXml/itemProps1.xml><?xml version="1.0" encoding="utf-8"?>
<ds:datastoreItem xmlns:ds="http://schemas.openxmlformats.org/officeDocument/2006/customXml" ds:itemID="{29D2CA43-431B-4C71-813B-BE79009CC6B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Data Entry Page</vt:lpstr>
      <vt:lpstr>Printout Summary</vt:lpstr>
      <vt:lpstr>Salary Conversion Calculator</vt:lpstr>
      <vt:lpstr>Salary Scale table</vt:lpstr>
      <vt:lpstr>'Data Entry Page'!Print_Area</vt:lpstr>
      <vt:lpstr>'Printout Summary'!Print_Area</vt:lpstr>
      <vt:lpstr>'Data Entry Page'!Print_Titles</vt:lpstr>
      <vt:lpstr>'Printout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kindsvatter</dc:creator>
  <cp:lastModifiedBy>rob kindsvatter</cp:lastModifiedBy>
  <cp:lastPrinted>2023-04-27T14:50:00Z</cp:lastPrinted>
  <dcterms:created xsi:type="dcterms:W3CDTF">2023-02-07T15:08:21Z</dcterms:created>
  <dcterms:modified xsi:type="dcterms:W3CDTF">2023-05-07T14:41:31Z</dcterms:modified>
</cp:coreProperties>
</file>